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12270" activeTab="10"/>
  </bookViews>
  <sheets>
    <sheet name="215" sheetId="1" r:id="rId1"/>
    <sheet name="216" sheetId="2" r:id="rId2"/>
    <sheet name="217" sheetId="3" r:id="rId3"/>
    <sheet name="218" sheetId="4" r:id="rId4"/>
    <sheet name="219" sheetId="5" r:id="rId5"/>
    <sheet name="220" sheetId="6" r:id="rId6"/>
    <sheet name="221" sheetId="7" r:id="rId7"/>
    <sheet name="222" sheetId="8" r:id="rId8"/>
    <sheet name="223" sheetId="9" r:id="rId9"/>
    <sheet name="224" sheetId="10" r:id="rId10"/>
    <sheet name="225" sheetId="11" r:id="rId11"/>
  </sheets>
  <definedNames/>
  <calcPr fullCalcOnLoad="1"/>
</workbook>
</file>

<file path=xl/sharedStrings.xml><?xml version="1.0" encoding="utf-8"?>
<sst xmlns="http://schemas.openxmlformats.org/spreadsheetml/2006/main" count="415" uniqueCount="128">
  <si>
    <t>Punktur</t>
  </si>
  <si>
    <t>Skráarnafn(*.dat)</t>
  </si>
  <si>
    <t>Hópur</t>
  </si>
  <si>
    <t>Mælitími</t>
  </si>
  <si>
    <t>Mæld hæð</t>
  </si>
  <si>
    <t>Teg.mælingar</t>
  </si>
  <si>
    <t>Leiðr.hæð ARP</t>
  </si>
  <si>
    <t>Rinex tilb.</t>
  </si>
  <si>
    <t>V/TGP</t>
  </si>
  <si>
    <t>Sk/TGP</t>
  </si>
  <si>
    <t>LV</t>
  </si>
  <si>
    <t>LS</t>
  </si>
  <si>
    <t>05032151</t>
  </si>
  <si>
    <t>12472151</t>
  </si>
  <si>
    <t>12602150</t>
  </si>
  <si>
    <t>260A2150</t>
  </si>
  <si>
    <t>260A2151</t>
  </si>
  <si>
    <t>260A2152</t>
  </si>
  <si>
    <t>503A2151</t>
  </si>
  <si>
    <t>503A2152</t>
  </si>
  <si>
    <t>503A2153</t>
  </si>
  <si>
    <t>68152150</t>
  </si>
  <si>
    <t>68152152</t>
  </si>
  <si>
    <t>68192150</t>
  </si>
  <si>
    <t>03242161</t>
  </si>
  <si>
    <t>03252160</t>
  </si>
  <si>
    <t>05262160</t>
  </si>
  <si>
    <t>05262161</t>
  </si>
  <si>
    <t>10302161</t>
  </si>
  <si>
    <t>12602161</t>
  </si>
  <si>
    <t>325A2160</t>
  </si>
  <si>
    <t>325A2161</t>
  </si>
  <si>
    <t>325A2162</t>
  </si>
  <si>
    <t>54852160</t>
  </si>
  <si>
    <t>56682160</t>
  </si>
  <si>
    <t>75202160</t>
  </si>
  <si>
    <t>75202162</t>
  </si>
  <si>
    <t>00302170</t>
  </si>
  <si>
    <t>03112171</t>
  </si>
  <si>
    <t>03242170</t>
  </si>
  <si>
    <t>05242171</t>
  </si>
  <si>
    <t>05252170</t>
  </si>
  <si>
    <t>324a2170</t>
  </si>
  <si>
    <t>324a2171</t>
  </si>
  <si>
    <t>324a2172</t>
  </si>
  <si>
    <t>524A2171</t>
  </si>
  <si>
    <t>524A2172</t>
  </si>
  <si>
    <t>524A2173</t>
  </si>
  <si>
    <t>53882170</t>
  </si>
  <si>
    <t>03192180</t>
  </si>
  <si>
    <t>05252180</t>
  </si>
  <si>
    <t>09112181</t>
  </si>
  <si>
    <t>09122180</t>
  </si>
  <si>
    <t>10112180</t>
  </si>
  <si>
    <t>56532181</t>
  </si>
  <si>
    <t>60202181</t>
  </si>
  <si>
    <t>03182191</t>
  </si>
  <si>
    <t>03192190</t>
  </si>
  <si>
    <t>03202191</t>
  </si>
  <si>
    <t>10262190</t>
  </si>
  <si>
    <t>53662190</t>
  </si>
  <si>
    <t>53982190</t>
  </si>
  <si>
    <t>54082191</t>
  </si>
  <si>
    <t>00232200</t>
  </si>
  <si>
    <t>00262201</t>
  </si>
  <si>
    <t>00322201</t>
  </si>
  <si>
    <t>01342200</t>
  </si>
  <si>
    <t>03172201</t>
  </si>
  <si>
    <t>03182200</t>
  </si>
  <si>
    <t>317A2201</t>
  </si>
  <si>
    <t>317A2202</t>
  </si>
  <si>
    <t>317A2203</t>
  </si>
  <si>
    <t>00072210</t>
  </si>
  <si>
    <t>00112210</t>
  </si>
  <si>
    <t>00132211</t>
  </si>
  <si>
    <t>03172210</t>
  </si>
  <si>
    <t>03212211</t>
  </si>
  <si>
    <t>56112210</t>
  </si>
  <si>
    <t>56112211</t>
  </si>
  <si>
    <t>56112212</t>
  </si>
  <si>
    <t>56112213</t>
  </si>
  <si>
    <t>56122210</t>
  </si>
  <si>
    <t>75032211</t>
  </si>
  <si>
    <t>03202221</t>
  </si>
  <si>
    <t>03212220</t>
  </si>
  <si>
    <t>320A2221</t>
  </si>
  <si>
    <t>320A2222</t>
  </si>
  <si>
    <t>320A2223</t>
  </si>
  <si>
    <t>54042220</t>
  </si>
  <si>
    <t>54092220</t>
  </si>
  <si>
    <t>75022220</t>
  </si>
  <si>
    <t>75042221</t>
  </si>
  <si>
    <t>00022231</t>
  </si>
  <si>
    <t>00092231</t>
  </si>
  <si>
    <t>03212230</t>
  </si>
  <si>
    <t>05242230</t>
  </si>
  <si>
    <t>06022231</t>
  </si>
  <si>
    <t>12522231</t>
  </si>
  <si>
    <t>53842230</t>
  </si>
  <si>
    <t>53842232</t>
  </si>
  <si>
    <t>53842233</t>
  </si>
  <si>
    <t>75012230</t>
  </si>
  <si>
    <t>00522241</t>
  </si>
  <si>
    <t>00552241</t>
  </si>
  <si>
    <t>03232240</t>
  </si>
  <si>
    <t>03702240</t>
  </si>
  <si>
    <t>04202240</t>
  </si>
  <si>
    <t>05242241</t>
  </si>
  <si>
    <t>06022240</t>
  </si>
  <si>
    <t>01162251</t>
  </si>
  <si>
    <t>03232250</t>
  </si>
  <si>
    <t>07232250</t>
  </si>
  <si>
    <t>10042251</t>
  </si>
  <si>
    <t>12602250</t>
  </si>
  <si>
    <t>L1</t>
  </si>
  <si>
    <t>V3</t>
  </si>
  <si>
    <t>L3</t>
  </si>
  <si>
    <t>V1</t>
  </si>
  <si>
    <t>V2</t>
  </si>
  <si>
    <t>OS</t>
  </si>
  <si>
    <t>L2</t>
  </si>
  <si>
    <t>1260A</t>
  </si>
  <si>
    <t>0503A</t>
  </si>
  <si>
    <t>0325A</t>
  </si>
  <si>
    <t>0324A</t>
  </si>
  <si>
    <t>0524A</t>
  </si>
  <si>
    <t>0317A</t>
  </si>
  <si>
    <t>0320A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</si>
</sst>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 applyProtection="1">
      <alignment horizontal="left"/>
      <protection/>
    </xf>
    <xf numFmtId="49" fontId="18" fillId="0" borderId="10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49" fontId="18" fillId="0" borderId="11" xfId="0" applyNumberFormat="1" applyFont="1" applyFill="1" applyBorder="1" applyAlignment="1" applyProtection="1">
      <alignment horizontal="left"/>
      <protection/>
    </xf>
    <xf numFmtId="164" fontId="18" fillId="0" borderId="11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164" fontId="18" fillId="0" borderId="11" xfId="0" applyNumberFormat="1" applyFont="1" applyFill="1" applyBorder="1" applyAlignment="1" applyProtection="1">
      <alignment horizontal="right"/>
      <protection/>
    </xf>
    <xf numFmtId="0" fontId="37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164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165" fontId="18" fillId="0" borderId="0" xfId="0" applyNumberFormat="1" applyFont="1" applyFill="1" applyBorder="1" applyAlignment="1" applyProtection="1">
      <alignment horizontal="right"/>
      <protection/>
    </xf>
    <xf numFmtId="20" fontId="18" fillId="0" borderId="0" xfId="0" applyNumberFormat="1" applyFont="1" applyFill="1" applyBorder="1" applyAlignment="1" applyProtection="1">
      <alignment horizontal="left"/>
      <protection/>
    </xf>
    <xf numFmtId="0" fontId="37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8" fillId="0" borderId="12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B1">
      <selection activeCell="J13" sqref="J13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0503</v>
      </c>
      <c r="B2" s="4" t="s">
        <v>12</v>
      </c>
      <c r="C2" s="3" t="s">
        <v>117</v>
      </c>
      <c r="D2" s="3"/>
      <c r="E2" s="5">
        <v>1.321</v>
      </c>
      <c r="F2" s="6" t="s">
        <v>9</v>
      </c>
      <c r="G2" s="7">
        <f aca="true" t="shared" si="0" ref="G2:G13">IF(F2="V/TGP",((E2+0.0034)-0.0625),IF(F2="Sk/TGP",(SQRT(((E2^2)-(0.2334^2)))+0.0034)-0.0625,E2-0.0556))</f>
        <v>1.2411174587352687</v>
      </c>
      <c r="H2" s="8">
        <v>1</v>
      </c>
      <c r="I2" s="9" t="str">
        <f>"C:\GPS_maelingar\1999\VEST1999\RAW\D1999"&amp;(MID(B2,5,3))&amp;"\"&amp;B2&amp;".DAT\"&amp;B2&amp;".DAT"</f>
        <v>C:\GPS_maelingar\1999\VEST1999\RAW\D1999215\05032151.DAT\05032151.DAT</v>
      </c>
      <c r="J2" s="9" t="str">
        <f>"C:\GPS_maelingar\1999\VEST1999\RINEX\"&amp;(MID(B2,5,3))&amp;"\"</f>
        <v>C:\GPS_maelingar\1999\VEST1999\RINEX\215\</v>
      </c>
    </row>
    <row r="3" spans="1:10" ht="15">
      <c r="A3" s="3" t="str">
        <f>LEFT(B3,4)</f>
        <v>1247</v>
      </c>
      <c r="B3" s="4" t="s">
        <v>13</v>
      </c>
      <c r="C3" s="3" t="s">
        <v>115</v>
      </c>
      <c r="D3" s="3"/>
      <c r="E3" s="5">
        <v>1.681</v>
      </c>
      <c r="F3" s="6" t="s">
        <v>9</v>
      </c>
      <c r="G3" s="7">
        <f t="shared" si="0"/>
        <v>1.605617825939279</v>
      </c>
      <c r="H3" s="8">
        <v>1</v>
      </c>
      <c r="I3" s="9" t="str">
        <f aca="true" t="shared" si="1" ref="I3:I13">"C:\GPS_maelingar\1999\VEST1999\RAW\D1999"&amp;(MID(B3,5,3))&amp;"\"&amp;B3&amp;".DAT\"&amp;B3&amp;".DAT"</f>
        <v>C:\GPS_maelingar\1999\VEST1999\RAW\D1999215\12472151.DAT\12472151.DAT</v>
      </c>
      <c r="J3" s="9" t="str">
        <f aca="true" t="shared" si="2" ref="J3:J13">"C:\GPS_maelingar\1999\VEST1999\RINEX\"&amp;(MID(B3,5,3))&amp;"\"</f>
        <v>C:\GPS_maelingar\1999\VEST1999\RINEX\215\</v>
      </c>
    </row>
    <row r="4" spans="1:10" ht="15">
      <c r="A4" s="3" t="str">
        <f>LEFT(B4,4)</f>
        <v>1260</v>
      </c>
      <c r="B4" s="4" t="s">
        <v>14</v>
      </c>
      <c r="C4" s="3" t="s">
        <v>114</v>
      </c>
      <c r="D4" s="3"/>
      <c r="E4" s="5"/>
      <c r="F4" s="6" t="s">
        <v>8</v>
      </c>
      <c r="G4" s="7">
        <v>0.174</v>
      </c>
      <c r="H4" s="8">
        <v>1</v>
      </c>
      <c r="I4" s="9" t="str">
        <f t="shared" si="1"/>
        <v>C:\GPS_maelingar\1999\VEST1999\RAW\D1999215\12602150.DAT\12602150.DAT</v>
      </c>
      <c r="J4" s="9" t="str">
        <f t="shared" si="2"/>
        <v>C:\GPS_maelingar\1999\VEST1999\RINEX\215\</v>
      </c>
    </row>
    <row r="5" spans="1:10" ht="15">
      <c r="A5" s="3" t="s">
        <v>121</v>
      </c>
      <c r="B5" s="4" t="s">
        <v>15</v>
      </c>
      <c r="C5" s="3" t="s">
        <v>120</v>
      </c>
      <c r="D5" s="3"/>
      <c r="E5" s="5">
        <v>1.323</v>
      </c>
      <c r="F5" s="6" t="s">
        <v>9</v>
      </c>
      <c r="G5" s="7">
        <f t="shared" si="0"/>
        <v>1.2431493770395898</v>
      </c>
      <c r="H5" s="6">
        <v>1</v>
      </c>
      <c r="I5" s="9" t="str">
        <f t="shared" si="1"/>
        <v>C:\GPS_maelingar\1999\VEST1999\RAW\D1999215\260A2150.DAT\260A2150.DAT</v>
      </c>
      <c r="J5" s="9" t="str">
        <f t="shared" si="2"/>
        <v>C:\GPS_maelingar\1999\VEST1999\RINEX\215\</v>
      </c>
    </row>
    <row r="6" spans="1:10" ht="15">
      <c r="A6" s="3" t="s">
        <v>121</v>
      </c>
      <c r="B6" s="4" t="s">
        <v>16</v>
      </c>
      <c r="C6" s="3" t="s">
        <v>120</v>
      </c>
      <c r="D6" s="3"/>
      <c r="E6" s="5">
        <v>1.364</v>
      </c>
      <c r="F6" s="6" t="s">
        <v>9</v>
      </c>
      <c r="G6" s="7">
        <f t="shared" si="0"/>
        <v>1.284782599039068</v>
      </c>
      <c r="H6" s="6">
        <v>1</v>
      </c>
      <c r="I6" s="9" t="str">
        <f t="shared" si="1"/>
        <v>C:\GPS_maelingar\1999\VEST1999\RAW\D1999215\260A2151.DAT\260A2151.DAT</v>
      </c>
      <c r="J6" s="9" t="str">
        <f t="shared" si="2"/>
        <v>C:\GPS_maelingar\1999\VEST1999\RINEX\215\</v>
      </c>
    </row>
    <row r="7" spans="1:10" ht="15">
      <c r="A7" s="3" t="s">
        <v>121</v>
      </c>
      <c r="B7" s="4" t="s">
        <v>17</v>
      </c>
      <c r="C7" s="3" t="s">
        <v>120</v>
      </c>
      <c r="D7" s="3"/>
      <c r="E7" s="5">
        <v>1.178</v>
      </c>
      <c r="F7" s="6" t="s">
        <v>9</v>
      </c>
      <c r="G7" s="7">
        <f t="shared" si="0"/>
        <v>1.0955464567130495</v>
      </c>
      <c r="H7" s="6">
        <v>1</v>
      </c>
      <c r="I7" s="9" t="str">
        <f t="shared" si="1"/>
        <v>C:\GPS_maelingar\1999\VEST1999\RAW\D1999215\260A2152.DAT\260A2152.DAT</v>
      </c>
      <c r="J7" s="9" t="str">
        <f t="shared" si="2"/>
        <v>C:\GPS_maelingar\1999\VEST1999\RINEX\215\</v>
      </c>
    </row>
    <row r="8" spans="1:10" ht="15">
      <c r="A8" s="3" t="s">
        <v>122</v>
      </c>
      <c r="B8" s="4" t="s">
        <v>18</v>
      </c>
      <c r="C8" s="3" t="s">
        <v>118</v>
      </c>
      <c r="D8" s="3"/>
      <c r="E8" s="5">
        <v>1.434</v>
      </c>
      <c r="F8" s="6" t="s">
        <v>9</v>
      </c>
      <c r="G8" s="7">
        <f t="shared" si="0"/>
        <v>1.3557782421113131</v>
      </c>
      <c r="H8" s="6">
        <v>1</v>
      </c>
      <c r="I8" s="9" t="str">
        <f t="shared" si="1"/>
        <v>C:\GPS_maelingar\1999\VEST1999\RAW\D1999215\503A2151.DAT\503A2151.DAT</v>
      </c>
      <c r="J8" s="9" t="str">
        <f t="shared" si="2"/>
        <v>C:\GPS_maelingar\1999\VEST1999\RINEX\215\</v>
      </c>
    </row>
    <row r="9" spans="1:10" ht="15">
      <c r="A9" s="3" t="s">
        <v>122</v>
      </c>
      <c r="B9" s="4" t="s">
        <v>19</v>
      </c>
      <c r="C9" s="3" t="s">
        <v>118</v>
      </c>
      <c r="D9" s="3"/>
      <c r="E9" s="5">
        <v>1.434</v>
      </c>
      <c r="F9" s="6" t="s">
        <v>9</v>
      </c>
      <c r="G9" s="7">
        <f t="shared" si="0"/>
        <v>1.3557782421113131</v>
      </c>
      <c r="H9" s="6">
        <v>1</v>
      </c>
      <c r="I9" s="9" t="str">
        <f t="shared" si="1"/>
        <v>C:\GPS_maelingar\1999\VEST1999\RAW\D1999215\503A2152.DAT\503A2152.DAT</v>
      </c>
      <c r="J9" s="9" t="str">
        <f t="shared" si="2"/>
        <v>C:\GPS_maelingar\1999\VEST1999\RINEX\215\</v>
      </c>
    </row>
    <row r="10" spans="1:10" ht="15">
      <c r="A10" s="3" t="s">
        <v>122</v>
      </c>
      <c r="B10" s="4" t="s">
        <v>20</v>
      </c>
      <c r="C10" s="3" t="s">
        <v>118</v>
      </c>
      <c r="D10" s="3"/>
      <c r="E10" s="5">
        <v>1.434</v>
      </c>
      <c r="F10" s="6" t="s">
        <v>9</v>
      </c>
      <c r="G10" s="7">
        <f t="shared" si="0"/>
        <v>1.3557782421113131</v>
      </c>
      <c r="H10" s="6">
        <v>1</v>
      </c>
      <c r="I10" s="9" t="str">
        <f t="shared" si="1"/>
        <v>C:\GPS_maelingar\1999\VEST1999\RAW\D1999215\503A2153.DAT\503A2153.DAT</v>
      </c>
      <c r="J10" s="9" t="str">
        <f t="shared" si="2"/>
        <v>C:\GPS_maelingar\1999\VEST1999\RINEX\215\</v>
      </c>
    </row>
    <row r="11" spans="1:10" ht="15">
      <c r="A11" s="3" t="str">
        <f>LEFT(B11,4)</f>
        <v>6815</v>
      </c>
      <c r="B11" s="21" t="s">
        <v>21</v>
      </c>
      <c r="C11" s="3" t="s">
        <v>10</v>
      </c>
      <c r="D11" s="3"/>
      <c r="E11" s="5">
        <v>1.363</v>
      </c>
      <c r="F11" s="6" t="s">
        <v>9</v>
      </c>
      <c r="G11" s="7">
        <f t="shared" si="0"/>
        <v>1.2837676181962243</v>
      </c>
      <c r="H11" s="8">
        <v>1</v>
      </c>
      <c r="I11" s="9" t="str">
        <f t="shared" si="1"/>
        <v>C:\GPS_maelingar\1999\VEST1999\RAW\D1999215\68152150.DAT\68152150.DAT</v>
      </c>
      <c r="J11" s="9" t="str">
        <f t="shared" si="2"/>
        <v>C:\GPS_maelingar\1999\VEST1999\RINEX\215\</v>
      </c>
    </row>
    <row r="12" spans="1:12" ht="15">
      <c r="A12" s="3" t="str">
        <f>LEFT(B12,4)</f>
        <v>6815</v>
      </c>
      <c r="B12" s="4" t="s">
        <v>22</v>
      </c>
      <c r="C12" s="3" t="s">
        <v>10</v>
      </c>
      <c r="D12" s="3"/>
      <c r="E12" s="5">
        <v>1.363</v>
      </c>
      <c r="F12" s="6" t="s">
        <v>9</v>
      </c>
      <c r="G12" s="7">
        <f t="shared" si="0"/>
        <v>1.2837676181962243</v>
      </c>
      <c r="H12" s="8">
        <v>1</v>
      </c>
      <c r="I12" s="9" t="str">
        <f t="shared" si="1"/>
        <v>C:\GPS_maelingar\1999\VEST1999\RAW\D1999215\68152152.DAT\68152152.DAT</v>
      </c>
      <c r="J12" s="9" t="str">
        <f t="shared" si="2"/>
        <v>C:\GPS_maelingar\1999\VEST1999\RINEX\215\</v>
      </c>
      <c r="K12" s="16"/>
      <c r="L12" s="16"/>
    </row>
    <row r="13" spans="1:12" ht="15">
      <c r="A13" s="3" t="str">
        <f>LEFT(B13,4)</f>
        <v>6819</v>
      </c>
      <c r="B13" s="4" t="s">
        <v>23</v>
      </c>
      <c r="C13" s="3" t="s">
        <v>11</v>
      </c>
      <c r="D13" s="3"/>
      <c r="E13" s="5">
        <v>0.912</v>
      </c>
      <c r="F13" s="6" t="s">
        <v>9</v>
      </c>
      <c r="G13" s="7">
        <f t="shared" si="0"/>
        <v>0.8225282890198113</v>
      </c>
      <c r="H13" s="8"/>
      <c r="I13" s="9" t="str">
        <f t="shared" si="1"/>
        <v>C:\GPS_maelingar\1999\VEST1999\RAW\D1999215\68192150.DAT\68192150.DAT</v>
      </c>
      <c r="J13" s="9" t="str">
        <f t="shared" si="2"/>
        <v>C:\GPS_maelingar\1999\VEST1999\RINEX\215\</v>
      </c>
      <c r="K13" s="16"/>
      <c r="L13" s="16"/>
    </row>
    <row r="14" spans="1:12" ht="15">
      <c r="A14" s="10"/>
      <c r="B14" s="11"/>
      <c r="C14" s="10"/>
      <c r="D14" s="10"/>
      <c r="E14" s="12"/>
      <c r="F14" s="13"/>
      <c r="G14" s="12"/>
      <c r="H14" s="14"/>
      <c r="I14" s="15"/>
      <c r="J14" s="15"/>
      <c r="K14" s="16"/>
      <c r="L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0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8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0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0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0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0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C24" s="10"/>
      <c r="D24" s="10"/>
      <c r="E24" s="17"/>
      <c r="F24" s="13"/>
      <c r="G24" s="17"/>
      <c r="H24" s="14"/>
      <c r="I24" s="15"/>
      <c r="J24" s="15"/>
      <c r="K24" s="16"/>
    </row>
    <row r="25" spans="1:11" ht="15">
      <c r="A25" s="19"/>
      <c r="C25" s="10"/>
      <c r="D25" s="18"/>
      <c r="E25" s="17"/>
      <c r="F25" s="13"/>
      <c r="G25" s="17"/>
      <c r="H25" s="14"/>
      <c r="I25" s="15"/>
      <c r="J25" s="15"/>
      <c r="K25" s="16"/>
    </row>
    <row r="26" spans="1:11" ht="15">
      <c r="A26" s="19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9"/>
      <c r="B29" s="11"/>
      <c r="C29" s="10"/>
      <c r="D29" s="10"/>
      <c r="E29" s="17"/>
      <c r="F29" s="13"/>
      <c r="G29" s="17"/>
      <c r="H29" s="14"/>
      <c r="I29" s="15"/>
      <c r="J29" s="15"/>
      <c r="K29" s="16"/>
    </row>
    <row r="30" spans="1:11" ht="15">
      <c r="A30" s="19"/>
      <c r="B30" s="11"/>
      <c r="C30" s="10"/>
      <c r="D30" s="10"/>
      <c r="E30" s="17"/>
      <c r="F30" s="13"/>
      <c r="G30" s="17"/>
      <c r="H30" s="14"/>
      <c r="I30" s="15"/>
      <c r="J30" s="15"/>
      <c r="K30" s="16"/>
    </row>
    <row r="31" spans="1:11" ht="15">
      <c r="A31" s="19"/>
      <c r="B31" s="11"/>
      <c r="C31" s="10"/>
      <c r="D31" s="10"/>
      <c r="E31" s="17"/>
      <c r="F31" s="13"/>
      <c r="G31" s="17"/>
      <c r="H31" s="14"/>
      <c r="I31" s="15"/>
      <c r="J31" s="15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3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3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3"/>
      <c r="I39" s="15"/>
      <c r="J39" s="16"/>
      <c r="K39" s="16"/>
    </row>
    <row r="40" spans="1:11" ht="15">
      <c r="A40" s="10"/>
      <c r="B40" s="11"/>
      <c r="C40" s="10"/>
      <c r="D40" s="10"/>
      <c r="E40" s="17"/>
      <c r="F40" s="13"/>
      <c r="G40" s="17"/>
      <c r="H40" s="14"/>
      <c r="I40" s="15"/>
      <c r="J40" s="16"/>
      <c r="K40" s="16"/>
    </row>
    <row r="41" spans="1:11" ht="15">
      <c r="A41" s="10"/>
      <c r="B41" s="11"/>
      <c r="C41" s="10"/>
      <c r="D41" s="10"/>
      <c r="E41" s="17"/>
      <c r="F41" s="13"/>
      <c r="G41" s="17"/>
      <c r="H41" s="14"/>
      <c r="I41" s="15"/>
      <c r="J41" s="16"/>
      <c r="K41" s="16"/>
    </row>
    <row r="42" spans="1:11" ht="15">
      <c r="A42" s="10"/>
      <c r="B42" s="11"/>
      <c r="C42" s="10"/>
      <c r="D42" s="10"/>
      <c r="E42" s="17"/>
      <c r="F42" s="13"/>
      <c r="G42" s="17"/>
      <c r="H42" s="14"/>
      <c r="I42" s="15"/>
      <c r="J42" s="16"/>
      <c r="K42" s="1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B1">
      <selection activeCell="I9" sqref="I9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0052</v>
      </c>
      <c r="B2" s="4" t="s">
        <v>102</v>
      </c>
      <c r="C2" s="3" t="s">
        <v>118</v>
      </c>
      <c r="D2" s="3"/>
      <c r="E2" s="5">
        <v>1.406</v>
      </c>
      <c r="F2" s="6" t="s">
        <v>9</v>
      </c>
      <c r="G2" s="7">
        <f aca="true" t="shared" si="0" ref="G2:G8">IF(F2="V/TGP",((E2+0.0034)-0.0625),IF(F2="Sk/TGP",(SQRT(((E2^2)-(0.2334^2)))+0.0034)-0.0625,E2-0.0556))</f>
        <v>1.3273921348496716</v>
      </c>
      <c r="H2" s="8">
        <v>1</v>
      </c>
      <c r="I2" s="9" t="str">
        <f>"C:\GPS_maelingar\1999\VEST1999\RAW\D1999"&amp;(MID(B2,5,3))&amp;"\"&amp;B2&amp;".DAT\"&amp;B2&amp;".DAT"</f>
        <v>C:\GPS_maelingar\1999\VEST1999\RAW\D1999224\00522241.DAT\00522241.DAT</v>
      </c>
      <c r="J2" s="9" t="str">
        <f>"C:\GPS_maelingar\1999\VEST1999\RINEX\"&amp;(MID(B2,5,3))&amp;"\"</f>
        <v>C:\GPS_maelingar\1999\VEST1999\RINEX\224\</v>
      </c>
    </row>
    <row r="3" spans="1:10" ht="15">
      <c r="A3" s="3" t="str">
        <f aca="true" t="shared" si="1" ref="A3:A8">LEFT(B3,4)</f>
        <v>0055</v>
      </c>
      <c r="B3" s="4" t="s">
        <v>103</v>
      </c>
      <c r="C3" s="3" t="s">
        <v>117</v>
      </c>
      <c r="D3" s="3"/>
      <c r="E3" s="5">
        <v>1.465</v>
      </c>
      <c r="F3" s="6" t="s">
        <v>9</v>
      </c>
      <c r="G3" s="7">
        <f t="shared" si="0"/>
        <v>1.3871881593928646</v>
      </c>
      <c r="H3" s="8">
        <v>1</v>
      </c>
      <c r="I3" s="9" t="str">
        <f aca="true" t="shared" si="2" ref="I3:I8">"C:\GPS_maelingar\1999\VEST1999\RAW\D1999"&amp;(MID(B3,5,3))&amp;"\"&amp;B3&amp;".DAT\"&amp;B3&amp;".DAT"</f>
        <v>C:\GPS_maelingar\1999\VEST1999\RAW\D1999224\00552241.DAT\00552241.DAT</v>
      </c>
      <c r="J3" s="9" t="str">
        <f aca="true" t="shared" si="3" ref="J3:J8">"C:\GPS_maelingar\1999\VEST1999\RINEX\"&amp;(MID(B3,5,3))&amp;"\"</f>
        <v>C:\GPS_maelingar\1999\VEST1999\RINEX\224\</v>
      </c>
    </row>
    <row r="4" spans="1:10" ht="15">
      <c r="A4" s="3" t="str">
        <f t="shared" si="1"/>
        <v>0323</v>
      </c>
      <c r="B4" s="4" t="s">
        <v>104</v>
      </c>
      <c r="C4" s="3" t="s">
        <v>114</v>
      </c>
      <c r="D4" s="3"/>
      <c r="E4" s="5"/>
      <c r="F4" s="6" t="s">
        <v>8</v>
      </c>
      <c r="G4" s="7">
        <v>0.116</v>
      </c>
      <c r="H4" s="8">
        <v>1</v>
      </c>
      <c r="I4" s="9" t="str">
        <f t="shared" si="2"/>
        <v>C:\GPS_maelingar\1999\VEST1999\RAW\D1999224\03232240.DAT\03232240.DAT</v>
      </c>
      <c r="J4" s="9" t="str">
        <f t="shared" si="3"/>
        <v>C:\GPS_maelingar\1999\VEST1999\RINEX\224\</v>
      </c>
    </row>
    <row r="5" spans="1:10" ht="15">
      <c r="A5" s="3">
        <v>600370</v>
      </c>
      <c r="B5" s="4" t="s">
        <v>105</v>
      </c>
      <c r="C5" s="3" t="s">
        <v>116</v>
      </c>
      <c r="D5" s="3"/>
      <c r="E5" s="5">
        <v>1.042</v>
      </c>
      <c r="F5" s="6" t="s">
        <v>9</v>
      </c>
      <c r="G5" s="7">
        <f t="shared" si="0"/>
        <v>0.9564237269507789</v>
      </c>
      <c r="H5" s="6">
        <v>1</v>
      </c>
      <c r="I5" s="9" t="str">
        <f t="shared" si="2"/>
        <v>C:\GPS_maelingar\1999\VEST1999\RAW\D1999224\03702240.DAT\03702240.DAT</v>
      </c>
      <c r="J5" s="9" t="str">
        <f t="shared" si="3"/>
        <v>C:\GPS_maelingar\1999\VEST1999\RINEX\224\</v>
      </c>
    </row>
    <row r="6" spans="1:10" ht="15">
      <c r="A6" s="3">
        <v>600420</v>
      </c>
      <c r="B6" s="4" t="s">
        <v>106</v>
      </c>
      <c r="C6" s="3" t="s">
        <v>10</v>
      </c>
      <c r="D6" s="3"/>
      <c r="E6" s="5">
        <v>1.301</v>
      </c>
      <c r="F6" s="6" t="s">
        <v>9</v>
      </c>
      <c r="G6" s="7">
        <f t="shared" si="0"/>
        <v>1.220792745506435</v>
      </c>
      <c r="H6" s="6">
        <v>1</v>
      </c>
      <c r="I6" s="9" t="str">
        <f t="shared" si="2"/>
        <v>C:\GPS_maelingar\1999\VEST1999\RAW\D1999224\04202240.DAT\04202240.DAT</v>
      </c>
      <c r="J6" s="9" t="str">
        <f t="shared" si="3"/>
        <v>C:\GPS_maelingar\1999\VEST1999\RINEX\224\</v>
      </c>
    </row>
    <row r="7" spans="1:10" ht="15">
      <c r="A7" s="3" t="str">
        <f t="shared" si="1"/>
        <v>0524</v>
      </c>
      <c r="B7" s="4" t="s">
        <v>107</v>
      </c>
      <c r="C7" s="3" t="s">
        <v>115</v>
      </c>
      <c r="D7" s="3"/>
      <c r="E7" s="5">
        <v>1.414</v>
      </c>
      <c r="F7" s="6" t="s">
        <v>9</v>
      </c>
      <c r="G7" s="7">
        <f t="shared" si="0"/>
        <v>1.3355040441645076</v>
      </c>
      <c r="H7" s="6">
        <v>1</v>
      </c>
      <c r="I7" s="9" t="str">
        <f t="shared" si="2"/>
        <v>C:\GPS_maelingar\1999\VEST1999\RAW\D1999224\05242241.DAT\05242241.DAT</v>
      </c>
      <c r="J7" s="9" t="str">
        <f t="shared" si="3"/>
        <v>C:\GPS_maelingar\1999\VEST1999\RINEX\224\</v>
      </c>
    </row>
    <row r="8" spans="1:10" ht="15">
      <c r="A8" s="3" t="str">
        <f t="shared" si="1"/>
        <v>0602</v>
      </c>
      <c r="B8" s="4" t="s">
        <v>108</v>
      </c>
      <c r="C8" s="3" t="s">
        <v>11</v>
      </c>
      <c r="D8" s="3"/>
      <c r="E8" s="5">
        <v>1.011</v>
      </c>
      <c r="F8" s="6" t="s">
        <v>9</v>
      </c>
      <c r="G8" s="7">
        <f t="shared" si="0"/>
        <v>0.9245897071739644</v>
      </c>
      <c r="H8" s="6">
        <v>1</v>
      </c>
      <c r="I8" s="9" t="str">
        <f t="shared" si="2"/>
        <v>C:\GPS_maelingar\1999\VEST1999\RAW\D1999224\06022240.DAT\06022240.DAT</v>
      </c>
      <c r="J8" s="9" t="str">
        <f t="shared" si="3"/>
        <v>C:\GPS_maelingar\1999\VEST1999\RINEX\224\</v>
      </c>
    </row>
    <row r="9" spans="1:12" ht="15">
      <c r="A9" s="10"/>
      <c r="B9" s="11"/>
      <c r="C9" s="10"/>
      <c r="D9" s="10"/>
      <c r="E9" s="12"/>
      <c r="F9" s="13"/>
      <c r="G9" s="12"/>
      <c r="H9" s="14"/>
      <c r="I9" s="15"/>
      <c r="J9" s="15"/>
      <c r="K9" s="16"/>
      <c r="L9" s="16"/>
    </row>
    <row r="10" spans="1:12" ht="15">
      <c r="A10" s="10"/>
      <c r="B10" s="11"/>
      <c r="C10" s="10"/>
      <c r="D10" s="10"/>
      <c r="E10" s="12"/>
      <c r="F10" s="13"/>
      <c r="G10" s="12"/>
      <c r="H10" s="14"/>
      <c r="I10" s="15"/>
      <c r="J10" s="15"/>
      <c r="K10" s="16"/>
      <c r="L10" s="16"/>
    </row>
    <row r="11" spans="1:12" ht="15">
      <c r="A11" s="10"/>
      <c r="B11" s="11"/>
      <c r="C11" s="10"/>
      <c r="D11" s="10"/>
      <c r="E11" s="12"/>
      <c r="F11" s="13"/>
      <c r="G11" s="12"/>
      <c r="H11" s="14"/>
      <c r="I11" s="15"/>
      <c r="J11" s="15"/>
      <c r="K11" s="16"/>
      <c r="L11" s="16"/>
    </row>
    <row r="12" spans="1:11" ht="15">
      <c r="A12" s="10"/>
      <c r="B12" s="11"/>
      <c r="C12" s="10"/>
      <c r="D12" s="10"/>
      <c r="E12" s="17"/>
      <c r="F12" s="13"/>
      <c r="G12" s="17"/>
      <c r="H12" s="14"/>
      <c r="I12" s="15"/>
      <c r="J12" s="15"/>
      <c r="K12" s="16"/>
    </row>
    <row r="13" spans="1:11" ht="15">
      <c r="A13" s="10"/>
      <c r="B13" s="11"/>
      <c r="C13" s="10"/>
      <c r="D13" s="10"/>
      <c r="E13" s="17"/>
      <c r="F13" s="13"/>
      <c r="G13" s="17"/>
      <c r="H13" s="14"/>
      <c r="I13" s="15"/>
      <c r="J13" s="15"/>
      <c r="K13" s="16"/>
    </row>
    <row r="14" spans="1:11" ht="15">
      <c r="A14" s="10"/>
      <c r="B14" s="11"/>
      <c r="C14" s="10"/>
      <c r="D14" s="18"/>
      <c r="E14" s="17"/>
      <c r="F14" s="13"/>
      <c r="G14" s="17"/>
      <c r="H14" s="14"/>
      <c r="I14" s="15"/>
      <c r="J14" s="15"/>
      <c r="K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0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0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9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9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9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8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0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0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0"/>
      <c r="B29" s="11"/>
      <c r="C29" s="10"/>
      <c r="D29" s="10"/>
      <c r="E29" s="17"/>
      <c r="F29" s="13"/>
      <c r="G29" s="17"/>
      <c r="H29" s="13"/>
      <c r="I29" s="15"/>
      <c r="J29" s="16"/>
      <c r="K29" s="16"/>
    </row>
    <row r="30" spans="1:11" ht="15">
      <c r="A30" s="10"/>
      <c r="B30" s="11"/>
      <c r="C30" s="10"/>
      <c r="D30" s="10"/>
      <c r="E30" s="17"/>
      <c r="F30" s="13"/>
      <c r="G30" s="17"/>
      <c r="H30" s="13"/>
      <c r="I30" s="15"/>
      <c r="J30" s="16"/>
      <c r="K30" s="16"/>
    </row>
    <row r="31" spans="1:11" ht="15">
      <c r="A31" s="10"/>
      <c r="B31" s="11"/>
      <c r="C31" s="10"/>
      <c r="D31" s="10"/>
      <c r="E31" s="17"/>
      <c r="F31" s="13"/>
      <c r="G31" s="17"/>
      <c r="H31" s="13"/>
      <c r="I31" s="15"/>
      <c r="J31" s="16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4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4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4"/>
      <c r="I39" s="15"/>
      <c r="J39" s="16"/>
      <c r="K39" s="1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0116</v>
      </c>
      <c r="B2" s="4" t="s">
        <v>109</v>
      </c>
      <c r="C2" s="3" t="s">
        <v>117</v>
      </c>
      <c r="D2" s="3"/>
      <c r="E2" s="5">
        <v>1.023</v>
      </c>
      <c r="F2" s="6" t="s">
        <v>9</v>
      </c>
      <c r="G2" s="7">
        <f>IF(F2="V/TGP",((E2+0.0034)-0.0625),IF(F2="Sk/TGP",(SQRT(((E2^2)-(0.2334^2)))+0.0034)-0.0625,E2-0.0556))</f>
        <v>0.9369187950033874</v>
      </c>
      <c r="H2" s="8">
        <v>1</v>
      </c>
      <c r="I2" s="9" t="str">
        <f>"C:\GPS_maelingar\1999\VEST1999\RAW\D1999"&amp;(MID(B2,5,3))&amp;"\"&amp;B2&amp;".DAT\"&amp;B2&amp;".DAT"</f>
        <v>C:\GPS_maelingar\1999\VEST1999\RAW\D1999225\01162251.DAT\01162251.DAT</v>
      </c>
      <c r="J2" s="9" t="str">
        <f>"C:\GPS_maelingar\1999\VEST1999\RINEX\"&amp;(MID(B2,5,3))&amp;"\"</f>
        <v>C:\GPS_maelingar\1999\VEST1999\RINEX\225\</v>
      </c>
    </row>
    <row r="3" spans="1:10" ht="15">
      <c r="A3" s="3" t="str">
        <f>LEFT(B3,4)</f>
        <v>0323</v>
      </c>
      <c r="B3" s="4" t="s">
        <v>110</v>
      </c>
      <c r="C3" s="3" t="s">
        <v>114</v>
      </c>
      <c r="D3" s="3"/>
      <c r="E3" s="5"/>
      <c r="F3" s="6" t="s">
        <v>8</v>
      </c>
      <c r="G3" s="7">
        <v>0.127</v>
      </c>
      <c r="H3" s="8">
        <v>1</v>
      </c>
      <c r="I3" s="9" t="str">
        <f>"C:\GPS_maelingar\1999\VEST1999\RAW\D1999"&amp;(MID(B3,5,3))&amp;"\"&amp;B3&amp;".DAT\"&amp;B3&amp;".DAT"</f>
        <v>C:\GPS_maelingar\1999\VEST1999\RAW\D1999225\03232250.DAT\03232250.DAT</v>
      </c>
      <c r="J3" s="9" t="str">
        <f>"C:\GPS_maelingar\1999\VEST1999\RINEX\"&amp;(MID(B3,5,3))&amp;"\"</f>
        <v>C:\GPS_maelingar\1999\VEST1999\RINEX\225\</v>
      </c>
    </row>
    <row r="4" spans="1:10" ht="15">
      <c r="A4" s="3" t="str">
        <f>LEFT(B4,4)</f>
        <v>0723</v>
      </c>
      <c r="B4" s="4" t="s">
        <v>111</v>
      </c>
      <c r="C4" s="3" t="s">
        <v>116</v>
      </c>
      <c r="D4" s="3"/>
      <c r="E4" s="5">
        <v>1.08</v>
      </c>
      <c r="F4" s="6" t="s">
        <v>9</v>
      </c>
      <c r="G4" s="7">
        <f>IF(F4="V/TGP",((E4+0.0034)-0.0625),IF(F4="Sk/TGP",(SQRT(((E4^2)-(0.2334^2)))+0.0034)-0.0625,E4-0.0556))</f>
        <v>0.9953782785814036</v>
      </c>
      <c r="H4" s="8">
        <v>1</v>
      </c>
      <c r="I4" s="9" t="str">
        <f>"C:\GPS_maelingar\1999\VEST1999\RAW\D1999"&amp;(MID(B4,5,3))&amp;"\"&amp;B4&amp;".DAT\"&amp;B4&amp;".DAT"</f>
        <v>C:\GPS_maelingar\1999\VEST1999\RAW\D1999225\07232250.DAT\07232250.DAT</v>
      </c>
      <c r="J4" s="9" t="str">
        <f>"C:\GPS_maelingar\1999\VEST1999\RINEX\"&amp;(MID(B4,5,3))&amp;"\"</f>
        <v>C:\GPS_maelingar\1999\VEST1999\RINEX\225\</v>
      </c>
    </row>
    <row r="5" spans="1:10" ht="15">
      <c r="A5" s="3" t="str">
        <f>LEFT(B5,4)</f>
        <v>1004</v>
      </c>
      <c r="B5" s="4" t="s">
        <v>112</v>
      </c>
      <c r="C5" s="3" t="s">
        <v>115</v>
      </c>
      <c r="D5" s="3"/>
      <c r="E5" s="5">
        <v>1.202</v>
      </c>
      <c r="F5" s="6" t="s">
        <v>9</v>
      </c>
      <c r="G5" s="7">
        <f>IF(F5="V/TGP",((E5+0.0034)-0.0625),IF(F5="Sk/TGP",(SQRT(((E5^2)-(0.2334^2)))+0.0034)-0.0625,E5-0.0556))</f>
        <v>1.1200218936140574</v>
      </c>
      <c r="H5" s="6">
        <v>1</v>
      </c>
      <c r="I5" s="9" t="str">
        <f>"C:\GPS_maelingar\1999\VEST1999\RAW\D1999"&amp;(MID(B5,5,3))&amp;"\"&amp;B5&amp;".DAT\"&amp;B5&amp;".DAT"</f>
        <v>C:\GPS_maelingar\1999\VEST1999\RAW\D1999225\10042251.DAT\10042251.DAT</v>
      </c>
      <c r="J5" s="9" t="str">
        <f>"C:\GPS_maelingar\1999\VEST1999\RINEX\"&amp;(MID(B5,5,3))&amp;"\"</f>
        <v>C:\GPS_maelingar\1999\VEST1999\RINEX\225\</v>
      </c>
    </row>
    <row r="6" spans="1:10" ht="15">
      <c r="A6" s="3" t="str">
        <f>LEFT(B6,4)</f>
        <v>1260</v>
      </c>
      <c r="B6" s="4" t="s">
        <v>113</v>
      </c>
      <c r="C6" s="3" t="s">
        <v>10</v>
      </c>
      <c r="D6" s="3"/>
      <c r="E6" s="5"/>
      <c r="F6" s="6" t="s">
        <v>8</v>
      </c>
      <c r="G6" s="7">
        <v>0.184</v>
      </c>
      <c r="H6" s="6">
        <v>1</v>
      </c>
      <c r="I6" s="9" t="str">
        <f>"C:\GPS_maelingar\1999\VEST1999\RAW\D1999"&amp;(MID(B6,5,3))&amp;"\"&amp;B6&amp;".DAT\"&amp;B6&amp;".DAT"</f>
        <v>C:\GPS_maelingar\1999\VEST1999\RAW\D1999225\12602250.DAT\12602250.DAT</v>
      </c>
      <c r="J6" s="9" t="str">
        <f>"C:\GPS_maelingar\1999\VEST1999\RINEX\"&amp;(MID(B6,5,3))&amp;"\"</f>
        <v>C:\GPS_maelingar\1999\VEST1999\RINEX\225\</v>
      </c>
    </row>
    <row r="7" spans="1:12" ht="15">
      <c r="A7" s="10"/>
      <c r="B7" s="11"/>
      <c r="C7" s="10"/>
      <c r="D7" s="10"/>
      <c r="E7" s="12"/>
      <c r="F7" s="13"/>
      <c r="G7" s="12"/>
      <c r="H7" s="14"/>
      <c r="I7" s="15"/>
      <c r="J7" s="15"/>
      <c r="K7" s="16"/>
      <c r="L7" s="16"/>
    </row>
    <row r="8" spans="1:12" ht="15">
      <c r="A8" s="10"/>
      <c r="B8" s="11"/>
      <c r="C8" s="10"/>
      <c r="D8" s="10"/>
      <c r="E8" s="12"/>
      <c r="F8" s="13"/>
      <c r="G8" s="12"/>
      <c r="H8" s="14"/>
      <c r="I8" s="15"/>
      <c r="J8" s="15"/>
      <c r="K8" s="16"/>
      <c r="L8" s="16"/>
    </row>
    <row r="9" spans="1:12" ht="15">
      <c r="A9" s="10"/>
      <c r="B9" s="11"/>
      <c r="C9" s="10"/>
      <c r="D9" s="10"/>
      <c r="E9" s="12"/>
      <c r="F9" s="13"/>
      <c r="G9" s="12"/>
      <c r="H9" s="14"/>
      <c r="I9" s="15"/>
      <c r="J9" s="15"/>
      <c r="K9" s="16"/>
      <c r="L9" s="16"/>
    </row>
    <row r="10" spans="1:11" ht="15">
      <c r="A10" s="10"/>
      <c r="B10" s="11"/>
      <c r="C10" s="10"/>
      <c r="D10" s="10"/>
      <c r="E10" s="17"/>
      <c r="F10" s="13"/>
      <c r="G10" s="17"/>
      <c r="H10" s="14"/>
      <c r="I10" s="15"/>
      <c r="J10" s="15"/>
      <c r="K10" s="16"/>
    </row>
    <row r="11" spans="1:11" ht="15">
      <c r="A11" s="10"/>
      <c r="B11" s="11"/>
      <c r="C11" s="10"/>
      <c r="D11" s="10"/>
      <c r="E11" s="17"/>
      <c r="F11" s="13"/>
      <c r="G11" s="17"/>
      <c r="H11" s="14"/>
      <c r="I11" s="15"/>
      <c r="J11" s="15"/>
      <c r="K11" s="16"/>
    </row>
    <row r="12" spans="1:11" ht="15">
      <c r="A12" s="10"/>
      <c r="B12" s="11"/>
      <c r="C12" s="10"/>
      <c r="D12" s="18"/>
      <c r="E12" s="17"/>
      <c r="F12" s="13"/>
      <c r="G12" s="17"/>
      <c r="H12" s="14"/>
      <c r="I12" s="15"/>
      <c r="J12" s="15"/>
      <c r="K12" s="16"/>
    </row>
    <row r="13" spans="1:11" ht="15">
      <c r="A13" s="10"/>
      <c r="B13" s="11"/>
      <c r="C13" s="10"/>
      <c r="D13" s="10"/>
      <c r="E13" s="17"/>
      <c r="F13" s="13"/>
      <c r="G13" s="17"/>
      <c r="H13" s="14"/>
      <c r="I13" s="15"/>
      <c r="J13" s="15"/>
      <c r="K13" s="16"/>
    </row>
    <row r="14" spans="1:11" ht="15">
      <c r="A14" s="10"/>
      <c r="B14" s="11"/>
      <c r="C14" s="10"/>
      <c r="D14" s="10"/>
      <c r="E14" s="17"/>
      <c r="F14" s="13"/>
      <c r="G14" s="17"/>
      <c r="H14" s="14"/>
      <c r="I14" s="15"/>
      <c r="J14" s="15"/>
      <c r="K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0"/>
      <c r="E16" s="17"/>
      <c r="F16" s="13"/>
      <c r="G16" s="17"/>
      <c r="H16" s="14"/>
      <c r="I16" s="15"/>
      <c r="J16" s="15"/>
      <c r="K16" s="16"/>
    </row>
    <row r="17" spans="1:11" ht="15">
      <c r="A17" s="19"/>
      <c r="B17" s="11"/>
      <c r="C17" s="10"/>
      <c r="D17" s="10"/>
      <c r="E17" s="17"/>
      <c r="F17" s="13"/>
      <c r="G17" s="17"/>
      <c r="H17" s="14"/>
      <c r="I17" s="15"/>
      <c r="J17" s="15"/>
      <c r="K17" s="16"/>
    </row>
    <row r="18" spans="1:11" ht="15">
      <c r="A18" s="19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9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9"/>
      <c r="B20" s="11"/>
      <c r="C20" s="10"/>
      <c r="D20" s="18"/>
      <c r="E20" s="17"/>
      <c r="F20" s="13"/>
      <c r="G20" s="17"/>
      <c r="H20" s="14"/>
      <c r="I20" s="15"/>
      <c r="J20" s="15"/>
      <c r="K20" s="16"/>
    </row>
    <row r="21" spans="1:11" ht="15">
      <c r="A21" s="19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0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0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0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0"/>
      <c r="B27" s="11"/>
      <c r="C27" s="10"/>
      <c r="D27" s="10"/>
      <c r="E27" s="17"/>
      <c r="F27" s="13"/>
      <c r="G27" s="17"/>
      <c r="H27" s="13"/>
      <c r="I27" s="15"/>
      <c r="J27" s="16"/>
      <c r="K27" s="16"/>
    </row>
    <row r="28" spans="1:11" ht="15">
      <c r="A28" s="10"/>
      <c r="B28" s="11"/>
      <c r="C28" s="10"/>
      <c r="D28" s="10"/>
      <c r="E28" s="17"/>
      <c r="F28" s="13"/>
      <c r="G28" s="17"/>
      <c r="H28" s="13"/>
      <c r="I28" s="15"/>
      <c r="J28" s="16"/>
      <c r="K28" s="16"/>
    </row>
    <row r="29" spans="1:11" ht="15">
      <c r="A29" s="10"/>
      <c r="B29" s="11"/>
      <c r="C29" s="10"/>
      <c r="D29" s="10"/>
      <c r="E29" s="17"/>
      <c r="F29" s="13"/>
      <c r="G29" s="17"/>
      <c r="H29" s="13"/>
      <c r="I29" s="15"/>
      <c r="J29" s="16"/>
      <c r="K29" s="16"/>
    </row>
    <row r="30" spans="1:11" ht="15">
      <c r="A30" s="10"/>
      <c r="B30" s="11"/>
      <c r="C30" s="10"/>
      <c r="D30" s="10"/>
      <c r="E30" s="17"/>
      <c r="F30" s="13"/>
      <c r="G30" s="17"/>
      <c r="H30" s="13"/>
      <c r="I30" s="15"/>
      <c r="J30" s="16"/>
      <c r="K30" s="16"/>
    </row>
    <row r="31" spans="1:11" ht="15">
      <c r="A31" s="10"/>
      <c r="B31" s="11"/>
      <c r="C31" s="10"/>
      <c r="D31" s="10"/>
      <c r="E31" s="17"/>
      <c r="F31" s="13"/>
      <c r="G31" s="17"/>
      <c r="H31" s="13"/>
      <c r="I31" s="15"/>
      <c r="J31" s="16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4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4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4"/>
      <c r="I37" s="15"/>
      <c r="J37" s="16"/>
      <c r="K37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B1">
      <selection activeCell="H15" sqref="H15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0324</v>
      </c>
      <c r="B2" s="4" t="s">
        <v>24</v>
      </c>
      <c r="C2" s="3" t="s">
        <v>117</v>
      </c>
      <c r="D2" s="3"/>
      <c r="E2" s="5"/>
      <c r="F2" s="6" t="s">
        <v>8</v>
      </c>
      <c r="G2" s="7">
        <v>0.124</v>
      </c>
      <c r="H2" s="8">
        <v>1</v>
      </c>
      <c r="I2" s="9" t="str">
        <f>"C:\GPS_maelingar\1999\VEST1999\RAW\D1999"&amp;(MID(B2,5,3))&amp;"\"&amp;B2&amp;".DAT\"&amp;B2&amp;".DAT"</f>
        <v>C:\GPS_maelingar\1999\VEST1999\RAW\D1999216\03242161.DAT\03242161.DAT</v>
      </c>
      <c r="J2" s="9" t="str">
        <f>"C:\GPS_maelingar\1999\VEST1999\RINEX\"&amp;(MID(B2,5,3))&amp;"\"</f>
        <v>C:\GPS_maelingar\1999\VEST1999\RINEX\216\</v>
      </c>
    </row>
    <row r="3" spans="1:10" ht="15">
      <c r="A3" s="3" t="str">
        <f aca="true" t="shared" si="0" ref="A3:A14">LEFT(B3,4)</f>
        <v>0325</v>
      </c>
      <c r="B3" s="4" t="s">
        <v>25</v>
      </c>
      <c r="C3" s="3" t="s">
        <v>114</v>
      </c>
      <c r="D3" s="3"/>
      <c r="E3" s="5"/>
      <c r="F3" s="6" t="s">
        <v>8</v>
      </c>
      <c r="G3" s="7">
        <v>0.114</v>
      </c>
      <c r="H3" s="8">
        <v>1</v>
      </c>
      <c r="I3" s="9" t="str">
        <f aca="true" t="shared" si="1" ref="I3:I14">"C:\GPS_maelingar\1999\VEST1999\RAW\D1999"&amp;(MID(B3,5,3))&amp;"\"&amp;B3&amp;".DAT\"&amp;B3&amp;".DAT"</f>
        <v>C:\GPS_maelingar\1999\VEST1999\RAW\D1999216\03252160.DAT\03252160.DAT</v>
      </c>
      <c r="J3" s="9" t="str">
        <f aca="true" t="shared" si="2" ref="J3:J14">"C:\GPS_maelingar\1999\VEST1999\RINEX\"&amp;(MID(B3,5,3))&amp;"\"</f>
        <v>C:\GPS_maelingar\1999\VEST1999\RINEX\216\</v>
      </c>
    </row>
    <row r="4" spans="1:10" ht="15">
      <c r="A4" s="3" t="str">
        <f t="shared" si="0"/>
        <v>0526</v>
      </c>
      <c r="B4" s="4" t="s">
        <v>26</v>
      </c>
      <c r="C4" s="3" t="s">
        <v>120</v>
      </c>
      <c r="D4" s="3"/>
      <c r="E4" s="5">
        <v>1.274</v>
      </c>
      <c r="F4" s="6" t="s">
        <v>9</v>
      </c>
      <c r="G4" s="7">
        <f aca="true" t="shared" si="3" ref="G2:G14">IF(F4="V/TGP",((E4+0.0034)-0.0625),IF(F4="Sk/TGP",(SQRT(((E4^2)-(0.2334^2)))+0.0034)-0.0625,E4-0.0556))</f>
        <v>1.1933377988546976</v>
      </c>
      <c r="H4" s="8">
        <v>1</v>
      </c>
      <c r="I4" s="9" t="str">
        <f t="shared" si="1"/>
        <v>C:\GPS_maelingar\1999\VEST1999\RAW\D1999216\05262160.DAT\05262160.DAT</v>
      </c>
      <c r="J4" s="9" t="str">
        <f t="shared" si="2"/>
        <v>C:\GPS_maelingar\1999\VEST1999\RINEX\216\</v>
      </c>
    </row>
    <row r="5" spans="1:10" ht="15">
      <c r="A5" s="3" t="str">
        <f t="shared" si="0"/>
        <v>0526</v>
      </c>
      <c r="B5" s="4" t="s">
        <v>27</v>
      </c>
      <c r="C5" s="3" t="s">
        <v>120</v>
      </c>
      <c r="D5" s="3"/>
      <c r="E5" s="5">
        <v>1.271</v>
      </c>
      <c r="F5" s="6" t="s">
        <v>9</v>
      </c>
      <c r="G5" s="7">
        <f t="shared" si="3"/>
        <v>1.1902860252139849</v>
      </c>
      <c r="H5" s="6">
        <v>1</v>
      </c>
      <c r="I5" s="9" t="str">
        <f t="shared" si="1"/>
        <v>C:\GPS_maelingar\1999\VEST1999\RAW\D1999216\05262161.DAT\05262161.DAT</v>
      </c>
      <c r="J5" s="9" t="str">
        <f t="shared" si="2"/>
        <v>C:\GPS_maelingar\1999\VEST1999\RINEX\216\</v>
      </c>
    </row>
    <row r="6" spans="1:10" ht="15">
      <c r="A6" s="3" t="str">
        <f t="shared" si="0"/>
        <v>1030</v>
      </c>
      <c r="B6" s="4" t="s">
        <v>28</v>
      </c>
      <c r="C6" s="3" t="s">
        <v>118</v>
      </c>
      <c r="D6" s="3"/>
      <c r="E6" s="5">
        <v>1.457</v>
      </c>
      <c r="F6" s="6" t="s">
        <v>9</v>
      </c>
      <c r="G6" s="7">
        <f t="shared" si="3"/>
        <v>1.379084077230728</v>
      </c>
      <c r="H6" s="6">
        <v>1</v>
      </c>
      <c r="I6" s="9" t="str">
        <f t="shared" si="1"/>
        <v>C:\GPS_maelingar\1999\VEST1999\RAW\D1999216\10302161.DAT\10302161.DAT</v>
      </c>
      <c r="J6" s="9" t="str">
        <f t="shared" si="2"/>
        <v>C:\GPS_maelingar\1999\VEST1999\RINEX\216\</v>
      </c>
    </row>
    <row r="7" spans="1:10" ht="15">
      <c r="A7" s="3" t="str">
        <f t="shared" si="0"/>
        <v>1260</v>
      </c>
      <c r="B7" s="4" t="s">
        <v>29</v>
      </c>
      <c r="C7" s="3" t="s">
        <v>115</v>
      </c>
      <c r="D7" s="3"/>
      <c r="E7" s="5"/>
      <c r="F7" s="6" t="s">
        <v>9</v>
      </c>
      <c r="G7" s="7">
        <v>0.185</v>
      </c>
      <c r="H7" s="6">
        <v>1</v>
      </c>
      <c r="I7" s="9" t="str">
        <f t="shared" si="1"/>
        <v>C:\GPS_maelingar\1999\VEST1999\RAW\D1999216\12602161.DAT\12602161.DAT</v>
      </c>
      <c r="J7" s="9" t="str">
        <f t="shared" si="2"/>
        <v>C:\GPS_maelingar\1999\VEST1999\RINEX\216\</v>
      </c>
    </row>
    <row r="8" spans="1:10" ht="15">
      <c r="A8" s="3" t="s">
        <v>123</v>
      </c>
      <c r="B8" s="4" t="s">
        <v>30</v>
      </c>
      <c r="C8" s="3" t="s">
        <v>120</v>
      </c>
      <c r="D8" s="3"/>
      <c r="E8" s="5">
        <v>1.42</v>
      </c>
      <c r="F8" s="6" t="s">
        <v>9</v>
      </c>
      <c r="G8" s="7">
        <f t="shared" si="3"/>
        <v>1.341587131375169</v>
      </c>
      <c r="H8" s="6">
        <v>1</v>
      </c>
      <c r="I8" s="9" t="str">
        <f t="shared" si="1"/>
        <v>C:\GPS_maelingar\1999\VEST1999\RAW\D1999216\325A2160.DAT\325A2160.DAT</v>
      </c>
      <c r="J8" s="9" t="str">
        <f t="shared" si="2"/>
        <v>C:\GPS_maelingar\1999\VEST1999\RINEX\216\</v>
      </c>
    </row>
    <row r="9" spans="1:10" ht="15">
      <c r="A9" s="3" t="s">
        <v>123</v>
      </c>
      <c r="B9" s="4" t="s">
        <v>31</v>
      </c>
      <c r="C9" s="3" t="s">
        <v>120</v>
      </c>
      <c r="D9" s="3"/>
      <c r="E9" s="5">
        <v>1.403</v>
      </c>
      <c r="F9" s="6" t="s">
        <v>9</v>
      </c>
      <c r="G9" s="7">
        <f t="shared" si="3"/>
        <v>1.3243498328454126</v>
      </c>
      <c r="H9" s="6">
        <v>1</v>
      </c>
      <c r="I9" s="9" t="str">
        <f t="shared" si="1"/>
        <v>C:\GPS_maelingar\1999\VEST1999\RAW\D1999216\325A2161.DAT\325A2161.DAT</v>
      </c>
      <c r="J9" s="9" t="str">
        <f t="shared" si="2"/>
        <v>C:\GPS_maelingar\1999\VEST1999\RINEX\216\</v>
      </c>
    </row>
    <row r="10" spans="1:10" ht="15">
      <c r="A10" s="3" t="s">
        <v>123</v>
      </c>
      <c r="B10" s="4" t="s">
        <v>32</v>
      </c>
      <c r="C10" s="3" t="s">
        <v>120</v>
      </c>
      <c r="D10" s="3"/>
      <c r="E10" s="5">
        <v>1.412</v>
      </c>
      <c r="F10" s="6" t="s">
        <v>9</v>
      </c>
      <c r="G10" s="7">
        <f t="shared" si="3"/>
        <v>1.3334761882209534</v>
      </c>
      <c r="H10" s="6">
        <v>1</v>
      </c>
      <c r="I10" s="9" t="str">
        <f t="shared" si="1"/>
        <v>C:\GPS_maelingar\1999\VEST1999\RAW\D1999216\325A2162.DAT\325A2162.DAT</v>
      </c>
      <c r="J10" s="9" t="str">
        <f t="shared" si="2"/>
        <v>C:\GPS_maelingar\1999\VEST1999\RINEX\216\</v>
      </c>
    </row>
    <row r="11" spans="1:10" ht="15">
      <c r="A11" s="3" t="str">
        <f t="shared" si="0"/>
        <v>5485</v>
      </c>
      <c r="B11" s="4" t="s">
        <v>33</v>
      </c>
      <c r="C11" s="3" t="s">
        <v>116</v>
      </c>
      <c r="D11" s="3"/>
      <c r="E11" s="5">
        <v>1.22</v>
      </c>
      <c r="F11" s="6" t="s">
        <v>9</v>
      </c>
      <c r="G11" s="7">
        <f t="shared" si="3"/>
        <v>1.1383658408489155</v>
      </c>
      <c r="H11" s="8">
        <v>1</v>
      </c>
      <c r="I11" s="9" t="str">
        <f t="shared" si="1"/>
        <v>C:\GPS_maelingar\1999\VEST1999\RAW\D1999216\54852160.DAT\54852160.DAT</v>
      </c>
      <c r="J11" s="9" t="str">
        <f t="shared" si="2"/>
        <v>C:\GPS_maelingar\1999\VEST1999\RINEX\216\</v>
      </c>
    </row>
    <row r="12" spans="1:12" ht="15">
      <c r="A12" s="3" t="str">
        <f t="shared" si="0"/>
        <v>5668</v>
      </c>
      <c r="B12" s="4" t="s">
        <v>34</v>
      </c>
      <c r="C12" s="3" t="s">
        <v>10</v>
      </c>
      <c r="D12" s="3"/>
      <c r="E12" s="5">
        <v>1.414</v>
      </c>
      <c r="F12" s="6" t="s">
        <v>9</v>
      </c>
      <c r="G12" s="7">
        <f t="shared" si="3"/>
        <v>1.3355040441645076</v>
      </c>
      <c r="H12" s="8">
        <v>1</v>
      </c>
      <c r="I12" s="9" t="str">
        <f t="shared" si="1"/>
        <v>C:\GPS_maelingar\1999\VEST1999\RAW\D1999216\56682160.DAT\56682160.DAT</v>
      </c>
      <c r="J12" s="9" t="str">
        <f t="shared" si="2"/>
        <v>C:\GPS_maelingar\1999\VEST1999\RINEX\216\</v>
      </c>
      <c r="K12" s="16"/>
      <c r="L12" s="16"/>
    </row>
    <row r="13" spans="1:12" ht="15">
      <c r="A13" s="3" t="str">
        <f t="shared" si="0"/>
        <v>7520</v>
      </c>
      <c r="B13" s="4" t="s">
        <v>35</v>
      </c>
      <c r="C13" s="3" t="s">
        <v>11</v>
      </c>
      <c r="D13" s="3"/>
      <c r="E13" s="5">
        <v>0.948</v>
      </c>
      <c r="F13" s="6" t="s">
        <v>9</v>
      </c>
      <c r="G13" s="7">
        <f t="shared" si="3"/>
        <v>0.8597190463850866</v>
      </c>
      <c r="H13" s="8">
        <v>1</v>
      </c>
      <c r="I13" s="9" t="str">
        <f t="shared" si="1"/>
        <v>C:\GPS_maelingar\1999\VEST1999\RAW\D1999216\75202160.DAT\75202160.DAT</v>
      </c>
      <c r="J13" s="9" t="str">
        <f t="shared" si="2"/>
        <v>C:\GPS_maelingar\1999\VEST1999\RINEX\216\</v>
      </c>
      <c r="K13" s="16"/>
      <c r="L13" s="16"/>
    </row>
    <row r="14" spans="1:12" ht="15">
      <c r="A14" s="3" t="str">
        <f t="shared" si="0"/>
        <v>7520</v>
      </c>
      <c r="B14" s="4" t="s">
        <v>36</v>
      </c>
      <c r="C14" s="3" t="s">
        <v>11</v>
      </c>
      <c r="D14" s="3"/>
      <c r="E14" s="5">
        <v>0.948</v>
      </c>
      <c r="F14" s="6" t="s">
        <v>9</v>
      </c>
      <c r="G14" s="7">
        <f t="shared" si="3"/>
        <v>0.8597190463850866</v>
      </c>
      <c r="H14" s="8">
        <v>1</v>
      </c>
      <c r="I14" s="9" t="str">
        <f t="shared" si="1"/>
        <v>C:\GPS_maelingar\1999\VEST1999\RAW\D1999216\75202162.DAT\75202162.DAT</v>
      </c>
      <c r="J14" s="9" t="str">
        <f t="shared" si="2"/>
        <v>C:\GPS_maelingar\1999\VEST1999\RINEX\216\</v>
      </c>
      <c r="K14" s="16"/>
      <c r="L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0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8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0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0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0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0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0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8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9"/>
      <c r="B29" s="11"/>
      <c r="C29" s="10"/>
      <c r="D29" s="10"/>
      <c r="E29" s="17"/>
      <c r="F29" s="13"/>
      <c r="G29" s="17"/>
      <c r="H29" s="14"/>
      <c r="I29" s="15"/>
      <c r="J29" s="15"/>
      <c r="K29" s="16"/>
    </row>
    <row r="30" spans="1:11" ht="15">
      <c r="A30" s="19"/>
      <c r="B30" s="11"/>
      <c r="C30" s="10"/>
      <c r="D30" s="10"/>
      <c r="E30" s="17"/>
      <c r="F30" s="13"/>
      <c r="G30" s="17"/>
      <c r="H30" s="14"/>
      <c r="I30" s="15"/>
      <c r="J30" s="15"/>
      <c r="K30" s="16"/>
    </row>
    <row r="31" spans="1:11" ht="15">
      <c r="A31" s="19"/>
      <c r="B31" s="11"/>
      <c r="C31" s="10"/>
      <c r="D31" s="10"/>
      <c r="E31" s="17"/>
      <c r="F31" s="13"/>
      <c r="G31" s="17"/>
      <c r="H31" s="14"/>
      <c r="I31" s="15"/>
      <c r="J31" s="15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3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3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3"/>
      <c r="I39" s="15"/>
      <c r="J39" s="16"/>
      <c r="K39" s="16"/>
    </row>
    <row r="40" spans="1:11" ht="15">
      <c r="A40" s="10"/>
      <c r="B40" s="11"/>
      <c r="C40" s="10"/>
      <c r="D40" s="10"/>
      <c r="E40" s="17"/>
      <c r="F40" s="13"/>
      <c r="G40" s="17"/>
      <c r="H40" s="14"/>
      <c r="I40" s="15"/>
      <c r="J40" s="16"/>
      <c r="K40" s="16"/>
    </row>
    <row r="41" spans="1:11" ht="15">
      <c r="A41" s="10"/>
      <c r="B41" s="11"/>
      <c r="C41" s="10"/>
      <c r="D41" s="10"/>
      <c r="E41" s="17"/>
      <c r="F41" s="13"/>
      <c r="G41" s="17"/>
      <c r="H41" s="14"/>
      <c r="I41" s="15"/>
      <c r="J41" s="16"/>
      <c r="K41" s="16"/>
    </row>
    <row r="42" spans="1:11" ht="15">
      <c r="A42" s="10"/>
      <c r="B42" s="11"/>
      <c r="C42" s="10"/>
      <c r="D42" s="10"/>
      <c r="E42" s="17"/>
      <c r="F42" s="13"/>
      <c r="G42" s="17"/>
      <c r="H42" s="14"/>
      <c r="I42" s="15"/>
      <c r="J42" s="16"/>
      <c r="K42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B1">
      <selection activeCell="H14" sqref="H14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0030</v>
      </c>
      <c r="B2" s="4" t="s">
        <v>37</v>
      </c>
      <c r="C2" s="3" t="s">
        <v>116</v>
      </c>
      <c r="D2" s="3"/>
      <c r="E2" s="5">
        <v>1.328</v>
      </c>
      <c r="F2" s="6" t="s">
        <v>9</v>
      </c>
      <c r="G2" s="7">
        <f aca="true" t="shared" si="0" ref="G2:G13">IF(F2="V/TGP",((E2+0.0034)-0.0625),IF(F2="Sk/TGP",(SQRT(((E2^2)-(0.2334^2)))+0.0034)-0.0625,E2-0.0556))</f>
        <v>1.248228742130303</v>
      </c>
      <c r="H2" s="8">
        <v>1</v>
      </c>
      <c r="I2" s="9" t="str">
        <f>"C:\GPS_maelingar\1999\VEST1999\RAW\D1999"&amp;(MID(B2,5,3))&amp;"\"&amp;B2&amp;".DAT\"&amp;B2&amp;".DAT"</f>
        <v>C:\GPS_maelingar\1999\VEST1999\RAW\D1999217\00302170.DAT\00302170.DAT</v>
      </c>
      <c r="J2" s="9" t="str">
        <f>"C:\GPS_maelingar\1999\VEST1999\RINEX\"&amp;(MID(B2,5,3))&amp;"\"</f>
        <v>C:\GPS_maelingar\1999\VEST1999\RINEX\217\</v>
      </c>
    </row>
    <row r="3" spans="1:10" ht="15">
      <c r="A3" s="3">
        <v>330311</v>
      </c>
      <c r="B3" s="4" t="s">
        <v>38</v>
      </c>
      <c r="C3" s="3" t="s">
        <v>115</v>
      </c>
      <c r="D3" s="3"/>
      <c r="E3" s="5">
        <v>1.325</v>
      </c>
      <c r="F3" s="6" t="s">
        <v>9</v>
      </c>
      <c r="G3" s="7">
        <f t="shared" si="0"/>
        <v>1.2451811966750115</v>
      </c>
      <c r="H3" s="8">
        <v>1</v>
      </c>
      <c r="I3" s="9" t="str">
        <f aca="true" t="shared" si="1" ref="I3:I13">"C:\GPS_maelingar\1999\VEST1999\RAW\D1999"&amp;(MID(B3,5,3))&amp;"\"&amp;B3&amp;".DAT\"&amp;B3&amp;".DAT"</f>
        <v>C:\GPS_maelingar\1999\VEST1999\RAW\D1999217\03112171.DAT\03112171.DAT</v>
      </c>
      <c r="J3" s="9" t="str">
        <f aca="true" t="shared" si="2" ref="J3:J13">"C:\GPS_maelingar\1999\VEST1999\RINEX\"&amp;(MID(B3,5,3))&amp;"\"</f>
        <v>C:\GPS_maelingar\1999\VEST1999\RINEX\217\</v>
      </c>
    </row>
    <row r="4" spans="1:10" ht="15">
      <c r="A4" s="3" t="str">
        <f>LEFT(B4,4)</f>
        <v>0324</v>
      </c>
      <c r="B4" s="4" t="s">
        <v>39</v>
      </c>
      <c r="C4" s="3" t="s">
        <v>114</v>
      </c>
      <c r="D4" s="3"/>
      <c r="E4" s="5"/>
      <c r="F4" s="6" t="s">
        <v>8</v>
      </c>
      <c r="G4" s="7">
        <v>0.116</v>
      </c>
      <c r="H4" s="8">
        <v>1</v>
      </c>
      <c r="I4" s="9" t="str">
        <f t="shared" si="1"/>
        <v>C:\GPS_maelingar\1999\VEST1999\RAW\D1999217\03242170.DAT\03242170.DAT</v>
      </c>
      <c r="J4" s="9" t="str">
        <f t="shared" si="2"/>
        <v>C:\GPS_maelingar\1999\VEST1999\RINEX\217\</v>
      </c>
    </row>
    <row r="5" spans="1:10" ht="15">
      <c r="A5" s="3" t="str">
        <f>LEFT(B5,4)</f>
        <v>0524</v>
      </c>
      <c r="B5" s="4" t="s">
        <v>40</v>
      </c>
      <c r="C5" s="3" t="s">
        <v>117</v>
      </c>
      <c r="D5" s="3"/>
      <c r="E5" s="5">
        <v>1.524</v>
      </c>
      <c r="F5" s="6" t="s">
        <v>9</v>
      </c>
      <c r="G5" s="7">
        <f t="shared" si="0"/>
        <v>1.4469213942703472</v>
      </c>
      <c r="H5" s="6">
        <v>1</v>
      </c>
      <c r="I5" s="9" t="str">
        <f t="shared" si="1"/>
        <v>C:\GPS_maelingar\1999\VEST1999\RAW\D1999217\05242171.DAT\05242171.DAT</v>
      </c>
      <c r="J5" s="9" t="str">
        <f t="shared" si="2"/>
        <v>C:\GPS_maelingar\1999\VEST1999\RINEX\217\</v>
      </c>
    </row>
    <row r="6" spans="1:10" ht="15">
      <c r="A6" s="3" t="str">
        <f>LEFT(B6,4)</f>
        <v>0525</v>
      </c>
      <c r="B6" s="4" t="s">
        <v>41</v>
      </c>
      <c r="C6" s="3" t="s">
        <v>10</v>
      </c>
      <c r="D6" s="3"/>
      <c r="E6" s="5">
        <v>1.36</v>
      </c>
      <c r="F6" s="6" t="s">
        <v>9</v>
      </c>
      <c r="G6" s="7">
        <f t="shared" si="0"/>
        <v>1.2807225404881053</v>
      </c>
      <c r="H6" s="6">
        <v>1</v>
      </c>
      <c r="I6" s="9" t="str">
        <f t="shared" si="1"/>
        <v>C:\GPS_maelingar\1999\VEST1999\RAW\D1999217\05252170.DAT\05252170.DAT</v>
      </c>
      <c r="J6" s="9" t="str">
        <f t="shared" si="2"/>
        <v>C:\GPS_maelingar\1999\VEST1999\RINEX\217\</v>
      </c>
    </row>
    <row r="7" spans="1:10" ht="15">
      <c r="A7" s="3" t="s">
        <v>124</v>
      </c>
      <c r="B7" s="4" t="s">
        <v>42</v>
      </c>
      <c r="C7" s="3" t="s">
        <v>120</v>
      </c>
      <c r="D7" s="3"/>
      <c r="E7" s="5">
        <v>1.321</v>
      </c>
      <c r="F7" s="6" t="s">
        <v>9</v>
      </c>
      <c r="G7" s="7">
        <f t="shared" si="0"/>
        <v>1.2411174587352687</v>
      </c>
      <c r="H7" s="6">
        <v>1</v>
      </c>
      <c r="I7" s="9" t="str">
        <f t="shared" si="1"/>
        <v>C:\GPS_maelingar\1999\VEST1999\RAW\D1999217\324a2170.DAT\324a2170.DAT</v>
      </c>
      <c r="J7" s="9" t="str">
        <f t="shared" si="2"/>
        <v>C:\GPS_maelingar\1999\VEST1999\RINEX\217\</v>
      </c>
    </row>
    <row r="8" spans="1:10" ht="15">
      <c r="A8" s="3" t="s">
        <v>124</v>
      </c>
      <c r="B8" s="4" t="s">
        <v>43</v>
      </c>
      <c r="C8" s="3" t="s">
        <v>120</v>
      </c>
      <c r="D8" s="3"/>
      <c r="E8" s="5">
        <v>1.27</v>
      </c>
      <c r="F8" s="6" t="s">
        <v>9</v>
      </c>
      <c r="G8" s="7">
        <f t="shared" si="0"/>
        <v>1.1892687115592093</v>
      </c>
      <c r="H8" s="6">
        <v>1</v>
      </c>
      <c r="I8" s="9" t="str">
        <f t="shared" si="1"/>
        <v>C:\GPS_maelingar\1999\VEST1999\RAW\D1999217\324a2171.DAT\324a2171.DAT</v>
      </c>
      <c r="J8" s="9" t="str">
        <f t="shared" si="2"/>
        <v>C:\GPS_maelingar\1999\VEST1999\RINEX\217\</v>
      </c>
    </row>
    <row r="9" spans="1:10" ht="15">
      <c r="A9" s="3" t="s">
        <v>124</v>
      </c>
      <c r="B9" s="4" t="s">
        <v>44</v>
      </c>
      <c r="C9" s="3" t="s">
        <v>120</v>
      </c>
      <c r="D9" s="3"/>
      <c r="E9" s="5">
        <v>1.365</v>
      </c>
      <c r="F9" s="6" t="s">
        <v>9</v>
      </c>
      <c r="G9" s="7">
        <f t="shared" si="0"/>
        <v>1.2857975574369969</v>
      </c>
      <c r="H9" s="6">
        <v>1</v>
      </c>
      <c r="I9" s="9" t="str">
        <f t="shared" si="1"/>
        <v>C:\GPS_maelingar\1999\VEST1999\RAW\D1999217\324a2172.DAT\324a2172.DAT</v>
      </c>
      <c r="J9" s="9" t="str">
        <f t="shared" si="2"/>
        <v>C:\GPS_maelingar\1999\VEST1999\RINEX\217\</v>
      </c>
    </row>
    <row r="10" spans="1:10" ht="15">
      <c r="A10" s="3" t="s">
        <v>125</v>
      </c>
      <c r="B10" s="4" t="s">
        <v>45</v>
      </c>
      <c r="C10" s="3" t="s">
        <v>118</v>
      </c>
      <c r="D10" s="3"/>
      <c r="E10" s="5">
        <v>1.436</v>
      </c>
      <c r="F10" s="6" t="s">
        <v>9</v>
      </c>
      <c r="G10" s="7">
        <f t="shared" si="0"/>
        <v>1.3578052332460346</v>
      </c>
      <c r="H10" s="6">
        <v>1</v>
      </c>
      <c r="I10" s="9" t="str">
        <f t="shared" si="1"/>
        <v>C:\GPS_maelingar\1999\VEST1999\RAW\D1999217\524A2171.DAT\524A2171.DAT</v>
      </c>
      <c r="J10" s="9" t="str">
        <f t="shared" si="2"/>
        <v>C:\GPS_maelingar\1999\VEST1999\RINEX\217\</v>
      </c>
    </row>
    <row r="11" spans="1:10" ht="15">
      <c r="A11" s="3" t="s">
        <v>125</v>
      </c>
      <c r="B11" s="4" t="s">
        <v>46</v>
      </c>
      <c r="C11" s="3" t="s">
        <v>118</v>
      </c>
      <c r="D11" s="3"/>
      <c r="E11" s="5">
        <v>1.437</v>
      </c>
      <c r="F11" s="6" t="s">
        <v>9</v>
      </c>
      <c r="G11" s="7">
        <f t="shared" si="0"/>
        <v>1.358818700067109</v>
      </c>
      <c r="H11" s="8">
        <v>1</v>
      </c>
      <c r="I11" s="9" t="str">
        <f t="shared" si="1"/>
        <v>C:\GPS_maelingar\1999\VEST1999\RAW\D1999217\524A2172.DAT\524A2172.DAT</v>
      </c>
      <c r="J11" s="9" t="str">
        <f t="shared" si="2"/>
        <v>C:\GPS_maelingar\1999\VEST1999\RINEX\217\</v>
      </c>
    </row>
    <row r="12" spans="1:12" ht="15">
      <c r="A12" s="3" t="s">
        <v>125</v>
      </c>
      <c r="B12" s="4" t="s">
        <v>47</v>
      </c>
      <c r="C12" s="3" t="s">
        <v>118</v>
      </c>
      <c r="D12" s="3"/>
      <c r="E12" s="5">
        <v>1.437</v>
      </c>
      <c r="F12" s="6" t="s">
        <v>9</v>
      </c>
      <c r="G12" s="7">
        <f t="shared" si="0"/>
        <v>1.358818700067109</v>
      </c>
      <c r="H12" s="8">
        <v>1</v>
      </c>
      <c r="I12" s="9" t="str">
        <f t="shared" si="1"/>
        <v>C:\GPS_maelingar\1999\VEST1999\RAW\D1999217\524A2173.DAT\524A2173.DAT</v>
      </c>
      <c r="J12" s="9" t="str">
        <f t="shared" si="2"/>
        <v>C:\GPS_maelingar\1999\VEST1999\RINEX\217\</v>
      </c>
      <c r="K12" s="16"/>
      <c r="L12" s="16"/>
    </row>
    <row r="13" spans="1:12" ht="15">
      <c r="A13" s="3" t="str">
        <f>LEFT(B13,4)</f>
        <v>5388</v>
      </c>
      <c r="B13" s="4" t="s">
        <v>48</v>
      </c>
      <c r="C13" s="3" t="s">
        <v>11</v>
      </c>
      <c r="D13" s="3"/>
      <c r="E13" s="5">
        <v>0.794</v>
      </c>
      <c r="F13" s="6" t="s">
        <v>9</v>
      </c>
      <c r="G13" s="7">
        <f t="shared" si="0"/>
        <v>0.6998205755545175</v>
      </c>
      <c r="H13" s="8">
        <v>1</v>
      </c>
      <c r="I13" s="9" t="str">
        <f t="shared" si="1"/>
        <v>C:\GPS_maelingar\1999\VEST1999\RAW\D1999217\53882170.DAT\53882170.DAT</v>
      </c>
      <c r="J13" s="9" t="str">
        <f t="shared" si="2"/>
        <v>C:\GPS_maelingar\1999\VEST1999\RINEX\217\</v>
      </c>
      <c r="K13" s="16"/>
      <c r="L13" s="16"/>
    </row>
    <row r="14" spans="1:12" ht="15">
      <c r="A14" s="10"/>
      <c r="B14" s="11"/>
      <c r="C14" s="10"/>
      <c r="D14" s="10"/>
      <c r="E14" s="12"/>
      <c r="F14" s="13"/>
      <c r="G14" s="12"/>
      <c r="H14" s="14"/>
      <c r="I14" s="15"/>
      <c r="J14" s="15"/>
      <c r="K14" s="16"/>
      <c r="L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0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8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0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0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0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0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0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8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9"/>
      <c r="B29" s="11"/>
      <c r="C29" s="10"/>
      <c r="D29" s="10"/>
      <c r="E29" s="17"/>
      <c r="F29" s="13"/>
      <c r="G29" s="17"/>
      <c r="H29" s="14"/>
      <c r="I29" s="15"/>
      <c r="J29" s="15"/>
      <c r="K29" s="16"/>
    </row>
    <row r="30" spans="1:11" ht="15">
      <c r="A30" s="19"/>
      <c r="B30" s="11"/>
      <c r="C30" s="10"/>
      <c r="D30" s="10"/>
      <c r="E30" s="17"/>
      <c r="F30" s="13"/>
      <c r="G30" s="17"/>
      <c r="H30" s="14"/>
      <c r="I30" s="15"/>
      <c r="J30" s="15"/>
      <c r="K30" s="16"/>
    </row>
    <row r="31" spans="1:11" ht="15">
      <c r="A31" s="19"/>
      <c r="B31" s="11"/>
      <c r="C31" s="10"/>
      <c r="D31" s="10"/>
      <c r="E31" s="17"/>
      <c r="F31" s="13"/>
      <c r="G31" s="17"/>
      <c r="H31" s="14"/>
      <c r="I31" s="15"/>
      <c r="J31" s="15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3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3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3"/>
      <c r="I39" s="15"/>
      <c r="J39" s="16"/>
      <c r="K39" s="16"/>
    </row>
    <row r="40" spans="1:11" ht="15">
      <c r="A40" s="10"/>
      <c r="B40" s="11"/>
      <c r="C40" s="10"/>
      <c r="D40" s="10"/>
      <c r="E40" s="17"/>
      <c r="F40" s="13"/>
      <c r="G40" s="17"/>
      <c r="H40" s="14"/>
      <c r="I40" s="15"/>
      <c r="J40" s="16"/>
      <c r="K40" s="16"/>
    </row>
    <row r="41" spans="1:11" ht="15">
      <c r="A41" s="10"/>
      <c r="B41" s="11"/>
      <c r="C41" s="10"/>
      <c r="D41" s="10"/>
      <c r="E41" s="17"/>
      <c r="F41" s="13"/>
      <c r="G41" s="17"/>
      <c r="H41" s="14"/>
      <c r="I41" s="15"/>
      <c r="J41" s="16"/>
      <c r="K41" s="16"/>
    </row>
    <row r="42" spans="1:11" ht="15">
      <c r="A42" s="10"/>
      <c r="B42" s="11"/>
      <c r="C42" s="10"/>
      <c r="D42" s="10"/>
      <c r="E42" s="17"/>
      <c r="F42" s="13"/>
      <c r="G42" s="17"/>
      <c r="H42" s="14"/>
      <c r="I42" s="15"/>
      <c r="J42" s="16"/>
      <c r="K42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B1">
      <selection activeCell="I9" sqref="I9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0319</v>
      </c>
      <c r="B2" s="4" t="s">
        <v>49</v>
      </c>
      <c r="C2" s="3" t="s">
        <v>11</v>
      </c>
      <c r="D2" s="3"/>
      <c r="E2" s="5"/>
      <c r="F2" s="6" t="s">
        <v>8</v>
      </c>
      <c r="G2" s="7">
        <v>0.12</v>
      </c>
      <c r="H2" s="8">
        <v>1</v>
      </c>
      <c r="I2" s="9" t="str">
        <f>"C:\GPS_maelingar\1999\VEST1999\RAW\D1999"&amp;(MID(B2,5,3))&amp;"\"&amp;B2&amp;".DAT\"&amp;B2&amp;".DAT"</f>
        <v>C:\GPS_maelingar\1999\VEST1999\RAW\D1999218\03192180.DAT\03192180.DAT</v>
      </c>
      <c r="J2" s="9" t="str">
        <f>"C:\GPS_maelingar\1999\VEST1999\RINEX\"&amp;(MID(B2,5,3))&amp;"\"</f>
        <v>C:\GPS_maelingar\1999\VEST1999\RINEX\218\</v>
      </c>
    </row>
    <row r="3" spans="1:10" ht="15">
      <c r="A3" s="3" t="str">
        <f aca="true" t="shared" si="0" ref="A3:A8">LEFT(B3,4)</f>
        <v>0525</v>
      </c>
      <c r="B3" s="4" t="s">
        <v>50</v>
      </c>
      <c r="C3" s="3" t="s">
        <v>114</v>
      </c>
      <c r="D3" s="3"/>
      <c r="E3" s="5">
        <v>1.257</v>
      </c>
      <c r="F3" s="6" t="s">
        <v>9</v>
      </c>
      <c r="G3" s="7">
        <f aca="true" t="shared" si="1" ref="G2:G8">IF(F3="V/TGP",((E3+0.0034)-0.0625),IF(F3="Sk/TGP",(SQRT(((E3^2)-(0.2334^2)))+0.0034)-0.0625,E3-0.0556))</f>
        <v>1.1760410607699834</v>
      </c>
      <c r="H3" s="8">
        <v>1</v>
      </c>
      <c r="I3" s="9" t="str">
        <f aca="true" t="shared" si="2" ref="I3:I8">"C:\GPS_maelingar\1999\VEST1999\RAW\D1999"&amp;(MID(B3,5,3))&amp;"\"&amp;B3&amp;".DAT\"&amp;B3&amp;".DAT"</f>
        <v>C:\GPS_maelingar\1999\VEST1999\RAW\D1999218\05252180.DAT\05252180.DAT</v>
      </c>
      <c r="J3" s="9" t="str">
        <f aca="true" t="shared" si="3" ref="J3:J8">"C:\GPS_maelingar\1999\VEST1999\RINEX\"&amp;(MID(B3,5,3))&amp;"\"</f>
        <v>C:\GPS_maelingar\1999\VEST1999\RINEX\218\</v>
      </c>
    </row>
    <row r="4" spans="1:10" ht="15">
      <c r="A4" s="3">
        <v>610911</v>
      </c>
      <c r="B4" s="4" t="s">
        <v>51</v>
      </c>
      <c r="C4" s="3" t="s">
        <v>117</v>
      </c>
      <c r="D4" s="3"/>
      <c r="E4" s="5">
        <v>1.501</v>
      </c>
      <c r="F4" s="6" t="s">
        <v>9</v>
      </c>
      <c r="G4" s="7">
        <f t="shared" si="1"/>
        <v>1.4236425400250712</v>
      </c>
      <c r="H4" s="8">
        <v>1</v>
      </c>
      <c r="I4" s="9" t="str">
        <f t="shared" si="2"/>
        <v>C:\GPS_maelingar\1999\VEST1999\RAW\D1999218\09112181.DAT\09112181.DAT</v>
      </c>
      <c r="J4" s="9" t="str">
        <f t="shared" si="3"/>
        <v>C:\GPS_maelingar\1999\VEST1999\RINEX\218\</v>
      </c>
    </row>
    <row r="5" spans="1:10" ht="15">
      <c r="A5" s="3">
        <v>610912</v>
      </c>
      <c r="B5" s="4" t="s">
        <v>52</v>
      </c>
      <c r="C5" s="3" t="s">
        <v>116</v>
      </c>
      <c r="D5" s="3"/>
      <c r="E5" s="5">
        <v>1.215</v>
      </c>
      <c r="F5" s="6" t="s">
        <v>9</v>
      </c>
      <c r="G5" s="7">
        <f t="shared" si="1"/>
        <v>1.1332713515511852</v>
      </c>
      <c r="H5" s="6">
        <v>1</v>
      </c>
      <c r="I5" s="9" t="str">
        <f t="shared" si="2"/>
        <v>C:\GPS_maelingar\1999\VEST1999\RAW\D1999218\09122180.DAT\09122180.DAT</v>
      </c>
      <c r="J5" s="9" t="str">
        <f t="shared" si="3"/>
        <v>C:\GPS_maelingar\1999\VEST1999\RINEX\218\</v>
      </c>
    </row>
    <row r="6" spans="1:10" ht="15">
      <c r="A6" s="3">
        <v>611011</v>
      </c>
      <c r="B6" s="4" t="s">
        <v>53</v>
      </c>
      <c r="C6" s="3" t="s">
        <v>10</v>
      </c>
      <c r="D6" s="3"/>
      <c r="E6" s="5">
        <v>1.426</v>
      </c>
      <c r="F6" s="6" t="s">
        <v>9</v>
      </c>
      <c r="G6" s="7">
        <f t="shared" si="1"/>
        <v>1.3476695049296457</v>
      </c>
      <c r="H6" s="6">
        <v>1</v>
      </c>
      <c r="I6" s="9" t="str">
        <f t="shared" si="2"/>
        <v>C:\GPS_maelingar\1999\VEST1999\RAW\D1999218\10112180.DAT\10112180.DAT</v>
      </c>
      <c r="J6" s="9" t="str">
        <f t="shared" si="3"/>
        <v>C:\GPS_maelingar\1999\VEST1999\RINEX\218\</v>
      </c>
    </row>
    <row r="7" spans="1:10" ht="15">
      <c r="A7" s="3" t="str">
        <f t="shared" si="0"/>
        <v>5653</v>
      </c>
      <c r="B7" s="4" t="s">
        <v>54</v>
      </c>
      <c r="C7" s="3" t="s">
        <v>115</v>
      </c>
      <c r="D7" s="3"/>
      <c r="E7" s="5">
        <v>1.292</v>
      </c>
      <c r="F7" s="6" t="s">
        <v>9</v>
      </c>
      <c r="G7" s="7">
        <f t="shared" si="1"/>
        <v>1.211643262819048</v>
      </c>
      <c r="H7" s="6">
        <v>1</v>
      </c>
      <c r="I7" s="9" t="str">
        <f t="shared" si="2"/>
        <v>C:\GPS_maelingar\1999\VEST1999\RAW\D1999218\56532181.DAT\56532181.DAT</v>
      </c>
      <c r="J7" s="9" t="str">
        <f t="shared" si="3"/>
        <v>C:\GPS_maelingar\1999\VEST1999\RINEX\218\</v>
      </c>
    </row>
    <row r="8" spans="1:10" ht="15">
      <c r="A8" s="3" t="str">
        <f t="shared" si="0"/>
        <v>6020</v>
      </c>
      <c r="B8" s="4" t="s">
        <v>55</v>
      </c>
      <c r="C8" s="3" t="s">
        <v>118</v>
      </c>
      <c r="D8" s="3"/>
      <c r="E8" s="5">
        <v>1.467</v>
      </c>
      <c r="F8" s="6" t="s">
        <v>9</v>
      </c>
      <c r="G8" s="7">
        <f t="shared" si="1"/>
        <v>1.3892139991037855</v>
      </c>
      <c r="H8" s="6">
        <v>1</v>
      </c>
      <c r="I8" s="9" t="str">
        <f t="shared" si="2"/>
        <v>C:\GPS_maelingar\1999\VEST1999\RAW\D1999218\60202181.DAT\60202181.DAT</v>
      </c>
      <c r="J8" s="9" t="str">
        <f t="shared" si="3"/>
        <v>C:\GPS_maelingar\1999\VEST1999\RINEX\218\</v>
      </c>
    </row>
    <row r="9" spans="1:12" ht="15">
      <c r="A9" s="10"/>
      <c r="B9" s="11"/>
      <c r="C9" s="10"/>
      <c r="D9" s="10"/>
      <c r="E9" s="12"/>
      <c r="F9" s="13"/>
      <c r="G9" s="12"/>
      <c r="H9" s="14"/>
      <c r="I9" s="15"/>
      <c r="J9" s="15"/>
      <c r="K9" s="16"/>
      <c r="L9" s="16"/>
    </row>
    <row r="10" spans="1:12" ht="15">
      <c r="A10" s="10"/>
      <c r="B10" s="11"/>
      <c r="C10" s="10"/>
      <c r="D10" s="10"/>
      <c r="E10" s="12"/>
      <c r="F10" s="13"/>
      <c r="G10" s="12"/>
      <c r="H10" s="14"/>
      <c r="I10" s="15"/>
      <c r="J10" s="15"/>
      <c r="K10" s="16"/>
      <c r="L10" s="16"/>
    </row>
    <row r="11" spans="1:12" ht="15">
      <c r="A11" s="10"/>
      <c r="B11" s="11"/>
      <c r="C11" s="10"/>
      <c r="D11" s="10"/>
      <c r="E11" s="12"/>
      <c r="F11" s="13"/>
      <c r="G11" s="12"/>
      <c r="H11" s="14"/>
      <c r="I11" s="15"/>
      <c r="J11" s="15"/>
      <c r="K11" s="16"/>
      <c r="L11" s="16"/>
    </row>
    <row r="12" spans="1:11" ht="15">
      <c r="A12" s="10"/>
      <c r="B12" s="11"/>
      <c r="C12" s="10"/>
      <c r="D12" s="10"/>
      <c r="E12" s="17"/>
      <c r="F12" s="13"/>
      <c r="G12" s="17"/>
      <c r="H12" s="14"/>
      <c r="I12" s="15"/>
      <c r="J12" s="15"/>
      <c r="K12" s="16"/>
    </row>
    <row r="13" spans="1:11" ht="15">
      <c r="A13" s="10"/>
      <c r="B13" s="11"/>
      <c r="C13" s="10"/>
      <c r="D13" s="10"/>
      <c r="E13" s="17"/>
      <c r="F13" s="13"/>
      <c r="G13" s="17"/>
      <c r="H13" s="14"/>
      <c r="I13" s="15"/>
      <c r="J13" s="15"/>
      <c r="K13" s="16"/>
    </row>
    <row r="14" spans="1:11" ht="15">
      <c r="A14" s="10"/>
      <c r="B14" s="11"/>
      <c r="C14" s="10"/>
      <c r="D14" s="18"/>
      <c r="E14" s="17"/>
      <c r="F14" s="13"/>
      <c r="G14" s="17"/>
      <c r="H14" s="14"/>
      <c r="I14" s="15"/>
      <c r="J14" s="15"/>
      <c r="K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0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0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9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9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9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8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0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0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0"/>
      <c r="B29" s="11"/>
      <c r="C29" s="10"/>
      <c r="D29" s="10"/>
      <c r="E29" s="17"/>
      <c r="F29" s="13"/>
      <c r="G29" s="17"/>
      <c r="H29" s="13"/>
      <c r="I29" s="15"/>
      <c r="J29" s="16"/>
      <c r="K29" s="16"/>
    </row>
    <row r="30" spans="1:11" ht="15">
      <c r="A30" s="10"/>
      <c r="B30" s="11"/>
      <c r="C30" s="10"/>
      <c r="D30" s="10"/>
      <c r="E30" s="17"/>
      <c r="F30" s="13"/>
      <c r="G30" s="17"/>
      <c r="H30" s="13"/>
      <c r="I30" s="15"/>
      <c r="J30" s="16"/>
      <c r="K30" s="16"/>
    </row>
    <row r="31" spans="1:11" ht="15">
      <c r="A31" s="10"/>
      <c r="B31" s="11"/>
      <c r="C31" s="10"/>
      <c r="D31" s="10"/>
      <c r="E31" s="17"/>
      <c r="F31" s="13"/>
      <c r="G31" s="17"/>
      <c r="H31" s="13"/>
      <c r="I31" s="15"/>
      <c r="J31" s="16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4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4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4"/>
      <c r="I39" s="15"/>
      <c r="J39" s="16"/>
      <c r="K39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B1">
      <selection activeCell="I9" sqref="I9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0318</v>
      </c>
      <c r="B2" s="4" t="s">
        <v>56</v>
      </c>
      <c r="C2" s="3" t="s">
        <v>115</v>
      </c>
      <c r="D2" s="3"/>
      <c r="E2" s="5"/>
      <c r="F2" s="6" t="s">
        <v>8</v>
      </c>
      <c r="G2" s="7">
        <v>0.124</v>
      </c>
      <c r="H2" s="8">
        <v>1</v>
      </c>
      <c r="I2" s="9" t="str">
        <f>"C:\GPS_maelingar\1999\VEST1999\RAW\D1999"&amp;(MID(B2,5,3))&amp;"\"&amp;B2&amp;".DAT\"&amp;B2&amp;".DAT"</f>
        <v>C:\GPS_maelingar\1999\VEST1999\RAW\D1999219\03182191.DAT\03182191.DAT</v>
      </c>
      <c r="J2" s="9" t="str">
        <f>"C:\GPS_maelingar\1999\VEST1999\RINEX\"&amp;(MID(B2,5,3))&amp;"\"</f>
        <v>C:\GPS_maelingar\1999\VEST1999\RINEX\219\</v>
      </c>
    </row>
    <row r="3" spans="1:10" ht="15">
      <c r="A3" s="3" t="str">
        <f aca="true" t="shared" si="0" ref="A3:A8">LEFT(B3,4)</f>
        <v>0319</v>
      </c>
      <c r="B3" s="4" t="s">
        <v>57</v>
      </c>
      <c r="C3" s="3" t="s">
        <v>114</v>
      </c>
      <c r="D3" s="3"/>
      <c r="E3" s="5"/>
      <c r="F3" s="6" t="s">
        <v>8</v>
      </c>
      <c r="G3" s="7">
        <v>0.116</v>
      </c>
      <c r="H3" s="8">
        <v>1</v>
      </c>
      <c r="I3" s="9" t="str">
        <f aca="true" t="shared" si="1" ref="I3:I8">"C:\GPS_maelingar\1999\VEST1999\RAW\D1999"&amp;(MID(B3,5,3))&amp;"\"&amp;B3&amp;".DAT\"&amp;B3&amp;".DAT"</f>
        <v>C:\GPS_maelingar\1999\VEST1999\RAW\D1999219\03192190.DAT\03192190.DAT</v>
      </c>
      <c r="J3" s="9" t="str">
        <f aca="true" t="shared" si="2" ref="J3:J8">"C:\GPS_maelingar\1999\VEST1999\RINEX\"&amp;(MID(B3,5,3))&amp;"\"</f>
        <v>C:\GPS_maelingar\1999\VEST1999\RINEX\219\</v>
      </c>
    </row>
    <row r="4" spans="1:10" ht="15">
      <c r="A4" s="3" t="str">
        <f t="shared" si="0"/>
        <v>0320</v>
      </c>
      <c r="B4" s="4" t="s">
        <v>58</v>
      </c>
      <c r="C4" s="3" t="s">
        <v>117</v>
      </c>
      <c r="D4" s="3"/>
      <c r="E4" s="5"/>
      <c r="F4" s="6" t="s">
        <v>8</v>
      </c>
      <c r="G4" s="7">
        <v>0.122</v>
      </c>
      <c r="H4" s="8">
        <v>1</v>
      </c>
      <c r="I4" s="9" t="str">
        <f t="shared" si="1"/>
        <v>C:\GPS_maelingar\1999\VEST1999\RAW\D1999219\03202191.DAT\03202191.DAT</v>
      </c>
      <c r="J4" s="9" t="str">
        <f t="shared" si="2"/>
        <v>C:\GPS_maelingar\1999\VEST1999\RINEX\219\</v>
      </c>
    </row>
    <row r="5" spans="1:10" ht="15">
      <c r="A5" s="3" t="str">
        <f t="shared" si="0"/>
        <v>1026</v>
      </c>
      <c r="B5" s="4" t="s">
        <v>59</v>
      </c>
      <c r="C5" s="3" t="s">
        <v>10</v>
      </c>
      <c r="D5" s="3"/>
      <c r="E5" s="5">
        <v>1.322</v>
      </c>
      <c r="F5" s="6" t="s">
        <v>9</v>
      </c>
      <c r="G5" s="7">
        <f aca="true" t="shared" si="3" ref="G2:G8">IF(F5="V/TGP",((E5+0.0034)-0.0625),IF(F5="Sk/TGP",(SQRT(((E5^2)-(0.2334^2)))+0.0034)-0.0625,E5-0.0556))</f>
        <v>1.2421334302499303</v>
      </c>
      <c r="H5" s="6">
        <v>1</v>
      </c>
      <c r="I5" s="9" t="str">
        <f t="shared" si="1"/>
        <v>C:\GPS_maelingar\1999\VEST1999\RAW\D1999219\10262190.DAT\10262190.DAT</v>
      </c>
      <c r="J5" s="9" t="str">
        <f t="shared" si="2"/>
        <v>C:\GPS_maelingar\1999\VEST1999\RINEX\219\</v>
      </c>
    </row>
    <row r="6" spans="1:10" ht="15">
      <c r="A6" s="3" t="str">
        <f t="shared" si="0"/>
        <v>5366</v>
      </c>
      <c r="B6" s="4" t="s">
        <v>60</v>
      </c>
      <c r="C6" s="3" t="s">
        <v>11</v>
      </c>
      <c r="D6" s="3"/>
      <c r="E6" s="5">
        <v>0.761</v>
      </c>
      <c r="F6" s="6" t="s">
        <v>9</v>
      </c>
      <c r="G6" s="7">
        <f t="shared" si="3"/>
        <v>0.6652241263412395</v>
      </c>
      <c r="H6" s="6">
        <v>1</v>
      </c>
      <c r="I6" s="9" t="str">
        <f t="shared" si="1"/>
        <v>C:\GPS_maelingar\1999\VEST1999\RAW\D1999219\53662190.DAT\53662190.DAT</v>
      </c>
      <c r="J6" s="9" t="str">
        <f t="shared" si="2"/>
        <v>C:\GPS_maelingar\1999\VEST1999\RINEX\219\</v>
      </c>
    </row>
    <row r="7" spans="1:10" ht="15">
      <c r="A7" s="3" t="str">
        <f t="shared" si="0"/>
        <v>5398</v>
      </c>
      <c r="B7" s="4" t="s">
        <v>61</v>
      </c>
      <c r="C7" s="3" t="s">
        <v>116</v>
      </c>
      <c r="D7" s="3"/>
      <c r="E7" s="5">
        <v>1.104</v>
      </c>
      <c r="F7" s="6" t="s">
        <v>9</v>
      </c>
      <c r="G7" s="7">
        <f t="shared" si="3"/>
        <v>1.019946078719533</v>
      </c>
      <c r="H7" s="6">
        <v>1</v>
      </c>
      <c r="I7" s="9" t="str">
        <f t="shared" si="1"/>
        <v>C:\GPS_maelingar\1999\VEST1999\RAW\D1999219\53982190.DAT\53982190.DAT</v>
      </c>
      <c r="J7" s="9" t="str">
        <f t="shared" si="2"/>
        <v>C:\GPS_maelingar\1999\VEST1999\RINEX\219\</v>
      </c>
    </row>
    <row r="8" spans="1:10" ht="15">
      <c r="A8" s="3" t="str">
        <f t="shared" si="0"/>
        <v>5408</v>
      </c>
      <c r="B8" s="4" t="s">
        <v>62</v>
      </c>
      <c r="C8" s="3" t="s">
        <v>118</v>
      </c>
      <c r="D8" s="3"/>
      <c r="E8" s="5">
        <v>1.385</v>
      </c>
      <c r="F8" s="6" t="s">
        <v>9</v>
      </c>
      <c r="G8" s="7">
        <f t="shared" si="3"/>
        <v>1.3060920890482777</v>
      </c>
      <c r="H8" s="6">
        <v>1</v>
      </c>
      <c r="I8" s="9" t="str">
        <f t="shared" si="1"/>
        <v>C:\GPS_maelingar\1999\VEST1999\RAW\D1999219\54082191.DAT\54082191.DAT</v>
      </c>
      <c r="J8" s="9" t="str">
        <f t="shared" si="2"/>
        <v>C:\GPS_maelingar\1999\VEST1999\RINEX\219\</v>
      </c>
    </row>
    <row r="9" spans="1:12" ht="15">
      <c r="A9" s="10"/>
      <c r="B9" s="11"/>
      <c r="C9" s="10"/>
      <c r="D9" s="10"/>
      <c r="E9" s="12"/>
      <c r="F9" s="13"/>
      <c r="G9" s="12"/>
      <c r="H9" s="14"/>
      <c r="I9" s="15"/>
      <c r="J9" s="15"/>
      <c r="K9" s="16"/>
      <c r="L9" s="16"/>
    </row>
    <row r="10" spans="1:12" ht="15">
      <c r="A10" s="10"/>
      <c r="B10" s="11"/>
      <c r="C10" s="10"/>
      <c r="D10" s="10"/>
      <c r="E10" s="12"/>
      <c r="F10" s="13"/>
      <c r="G10" s="12"/>
      <c r="H10" s="14"/>
      <c r="I10" s="15"/>
      <c r="J10" s="15"/>
      <c r="K10" s="16"/>
      <c r="L10" s="16"/>
    </row>
    <row r="11" spans="1:12" ht="15">
      <c r="A11" s="10"/>
      <c r="B11" s="11"/>
      <c r="C11" s="10"/>
      <c r="D11" s="10"/>
      <c r="E11" s="12"/>
      <c r="F11" s="13"/>
      <c r="G11" s="12"/>
      <c r="H11" s="14"/>
      <c r="I11" s="15"/>
      <c r="J11" s="15"/>
      <c r="K11" s="16"/>
      <c r="L11" s="16"/>
    </row>
    <row r="12" spans="1:11" ht="15">
      <c r="A12" s="10"/>
      <c r="B12" s="11"/>
      <c r="C12" s="10"/>
      <c r="D12" s="10"/>
      <c r="E12" s="17"/>
      <c r="F12" s="13"/>
      <c r="G12" s="17"/>
      <c r="H12" s="14"/>
      <c r="I12" s="15"/>
      <c r="J12" s="15"/>
      <c r="K12" s="16"/>
    </row>
    <row r="13" spans="1:11" ht="15">
      <c r="A13" s="10"/>
      <c r="B13" s="11"/>
      <c r="C13" s="10"/>
      <c r="D13" s="10"/>
      <c r="E13" s="17"/>
      <c r="F13" s="13"/>
      <c r="G13" s="17"/>
      <c r="H13" s="14"/>
      <c r="I13" s="15"/>
      <c r="J13" s="15"/>
      <c r="K13" s="16"/>
    </row>
    <row r="14" spans="1:11" ht="15">
      <c r="A14" s="10"/>
      <c r="B14" s="11"/>
      <c r="C14" s="10"/>
      <c r="D14" s="18"/>
      <c r="E14" s="17"/>
      <c r="F14" s="13"/>
      <c r="G14" s="17"/>
      <c r="H14" s="14"/>
      <c r="I14" s="15"/>
      <c r="J14" s="15"/>
      <c r="K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0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0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9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9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9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8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0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0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0"/>
      <c r="B29" s="11"/>
      <c r="C29" s="10"/>
      <c r="D29" s="10"/>
      <c r="E29" s="17"/>
      <c r="F29" s="13"/>
      <c r="G29" s="17"/>
      <c r="H29" s="13"/>
      <c r="I29" s="15"/>
      <c r="J29" s="16"/>
      <c r="K29" s="16"/>
    </row>
    <row r="30" spans="1:11" ht="15">
      <c r="A30" s="10"/>
      <c r="B30" s="11"/>
      <c r="C30" s="10"/>
      <c r="D30" s="10"/>
      <c r="E30" s="17"/>
      <c r="F30" s="13"/>
      <c r="G30" s="17"/>
      <c r="H30" s="13"/>
      <c r="I30" s="15"/>
      <c r="J30" s="16"/>
      <c r="K30" s="16"/>
    </row>
    <row r="31" spans="1:11" ht="15">
      <c r="A31" s="10"/>
      <c r="B31" s="11"/>
      <c r="C31" s="10"/>
      <c r="D31" s="10"/>
      <c r="E31" s="17"/>
      <c r="F31" s="13"/>
      <c r="G31" s="17"/>
      <c r="H31" s="13"/>
      <c r="I31" s="15"/>
      <c r="J31" s="16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4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4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4"/>
      <c r="I39" s="15"/>
      <c r="J39" s="16"/>
      <c r="K39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C1">
      <selection activeCell="H11" sqref="H11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0023</v>
      </c>
      <c r="B2" s="4" t="s">
        <v>63</v>
      </c>
      <c r="C2" s="3" t="s">
        <v>116</v>
      </c>
      <c r="D2" s="3"/>
      <c r="E2" s="5">
        <v>1.043</v>
      </c>
      <c r="F2" s="6" t="s">
        <v>9</v>
      </c>
      <c r="G2" s="7">
        <f aca="true" t="shared" si="0" ref="G2:G10">IF(F2="V/TGP",((E2+0.0034)-0.0625),IF(F2="Sk/TGP",(SQRT(((E2^2)-(0.2334^2)))+0.0034)-0.0625,E2-0.0556))</f>
        <v>0.9574497725148534</v>
      </c>
      <c r="H2" s="8">
        <v>1</v>
      </c>
      <c r="I2" s="9" t="str">
        <f>"C:\GPS_maelingar\1999\VEST1999\RAW\D1999"&amp;(MID(B2,5,3))&amp;"\"&amp;B2&amp;".DAT\"&amp;B2&amp;".DAT"</f>
        <v>C:\GPS_maelingar\1999\VEST1999\RAW\D1999220\00232200.DAT\00232200.DAT</v>
      </c>
      <c r="J2" s="9" t="str">
        <f>"C:\GPS_maelingar\1999\VEST1999\RINEX\"&amp;(MID(B2,5,3))&amp;"\"</f>
        <v>C:\GPS_maelingar\1999\VEST1999\RINEX\220\</v>
      </c>
    </row>
    <row r="3" spans="1:10" ht="15">
      <c r="A3" s="3" t="str">
        <f aca="true" t="shared" si="1" ref="A3:A10">LEFT(B3,4)</f>
        <v>0026</v>
      </c>
      <c r="B3" s="4" t="s">
        <v>64</v>
      </c>
      <c r="C3" s="3" t="s">
        <v>115</v>
      </c>
      <c r="D3" s="3"/>
      <c r="E3" s="5">
        <v>1.36</v>
      </c>
      <c r="F3" s="6" t="s">
        <v>9</v>
      </c>
      <c r="G3" s="7">
        <f t="shared" si="0"/>
        <v>1.2807225404881053</v>
      </c>
      <c r="H3" s="8">
        <v>1</v>
      </c>
      <c r="I3" s="9" t="str">
        <f aca="true" t="shared" si="2" ref="I3:I10">"C:\GPS_maelingar\1999\VEST1999\RAW\D1999"&amp;(MID(B3,5,3))&amp;"\"&amp;B3&amp;".DAT\"&amp;B3&amp;".DAT"</f>
        <v>C:\GPS_maelingar\1999\VEST1999\RAW\D1999220\00262201.DAT\00262201.DAT</v>
      </c>
      <c r="J3" s="9" t="str">
        <f aca="true" t="shared" si="3" ref="J3:J10">"C:\GPS_maelingar\1999\VEST1999\RINEX\"&amp;(MID(B3,5,3))&amp;"\"</f>
        <v>C:\GPS_maelingar\1999\VEST1999\RINEX\220\</v>
      </c>
    </row>
    <row r="4" spans="1:10" ht="15">
      <c r="A4" s="3" t="str">
        <f t="shared" si="1"/>
        <v>0032</v>
      </c>
      <c r="B4" s="4" t="s">
        <v>65</v>
      </c>
      <c r="C4" s="3" t="s">
        <v>11</v>
      </c>
      <c r="D4" s="3"/>
      <c r="E4" s="5">
        <v>1.027</v>
      </c>
      <c r="F4" s="6" t="s">
        <v>9</v>
      </c>
      <c r="G4" s="7">
        <f t="shared" si="0"/>
        <v>0.9410267119720381</v>
      </c>
      <c r="H4" s="8">
        <v>1</v>
      </c>
      <c r="I4" s="9" t="str">
        <f t="shared" si="2"/>
        <v>C:\GPS_maelingar\1999\VEST1999\RAW\D1999220\00322201.DAT\00322201.DAT</v>
      </c>
      <c r="J4" s="9" t="str">
        <f t="shared" si="3"/>
        <v>C:\GPS_maelingar\1999\VEST1999\RINEX\220\</v>
      </c>
    </row>
    <row r="5" spans="1:10" ht="15">
      <c r="A5" s="3" t="str">
        <f t="shared" si="1"/>
        <v>0134</v>
      </c>
      <c r="B5" s="4" t="s">
        <v>66</v>
      </c>
      <c r="C5" s="3" t="s">
        <v>10</v>
      </c>
      <c r="D5" s="3"/>
      <c r="E5" s="5">
        <v>1.789</v>
      </c>
      <c r="F5" s="6" t="s">
        <v>9</v>
      </c>
      <c r="G5" s="7">
        <f t="shared" si="0"/>
        <v>1.7146095139847448</v>
      </c>
      <c r="H5" s="6">
        <v>1</v>
      </c>
      <c r="I5" s="9" t="str">
        <f t="shared" si="2"/>
        <v>C:\GPS_maelingar\1999\VEST1999\RAW\D1999220\01342200.DAT\01342200.DAT</v>
      </c>
      <c r="J5" s="9" t="str">
        <f t="shared" si="3"/>
        <v>C:\GPS_maelingar\1999\VEST1999\RINEX\220\</v>
      </c>
    </row>
    <row r="6" spans="1:10" ht="15">
      <c r="A6" s="3" t="str">
        <f t="shared" si="1"/>
        <v>0317</v>
      </c>
      <c r="B6" s="4" t="s">
        <v>67</v>
      </c>
      <c r="C6" s="3" t="s">
        <v>117</v>
      </c>
      <c r="D6" s="3"/>
      <c r="E6" s="5"/>
      <c r="F6" s="6" t="s">
        <v>8</v>
      </c>
      <c r="G6" s="7">
        <v>0.122</v>
      </c>
      <c r="H6" s="6">
        <v>1</v>
      </c>
      <c r="I6" s="9" t="str">
        <f t="shared" si="2"/>
        <v>C:\GPS_maelingar\1999\VEST1999\RAW\D1999220\03172201.DAT\03172201.DAT</v>
      </c>
      <c r="J6" s="9" t="str">
        <f t="shared" si="3"/>
        <v>C:\GPS_maelingar\1999\VEST1999\RINEX\220\</v>
      </c>
    </row>
    <row r="7" spans="1:10" ht="15">
      <c r="A7" s="3" t="str">
        <f t="shared" si="1"/>
        <v>0318</v>
      </c>
      <c r="B7" s="4" t="s">
        <v>68</v>
      </c>
      <c r="C7" s="3" t="s">
        <v>114</v>
      </c>
      <c r="D7" s="3"/>
      <c r="E7" s="5"/>
      <c r="F7" s="6" t="s">
        <v>8</v>
      </c>
      <c r="G7" s="7">
        <v>0.117</v>
      </c>
      <c r="H7" s="6">
        <v>1</v>
      </c>
      <c r="I7" s="9" t="str">
        <f t="shared" si="2"/>
        <v>C:\GPS_maelingar\1999\VEST1999\RAW\D1999220\03182200.DAT\03182200.DAT</v>
      </c>
      <c r="J7" s="9" t="str">
        <f t="shared" si="3"/>
        <v>C:\GPS_maelingar\1999\VEST1999\RINEX\220\</v>
      </c>
    </row>
    <row r="8" spans="1:10" ht="15">
      <c r="A8" s="3" t="s">
        <v>126</v>
      </c>
      <c r="B8" s="4" t="s">
        <v>69</v>
      </c>
      <c r="C8" s="3" t="s">
        <v>118</v>
      </c>
      <c r="D8" s="3"/>
      <c r="E8" s="5">
        <v>1.403</v>
      </c>
      <c r="F8" s="6" t="s">
        <v>9</v>
      </c>
      <c r="G8" s="7">
        <f t="shared" si="0"/>
        <v>1.3243498328454126</v>
      </c>
      <c r="H8" s="6">
        <v>1</v>
      </c>
      <c r="I8" s="9" t="str">
        <f t="shared" si="2"/>
        <v>C:\GPS_maelingar\1999\VEST1999\RAW\D1999220\317A2201.DAT\317A2201.DAT</v>
      </c>
      <c r="J8" s="9" t="str">
        <f t="shared" si="3"/>
        <v>C:\GPS_maelingar\1999\VEST1999\RINEX\220\</v>
      </c>
    </row>
    <row r="9" spans="1:10" ht="15">
      <c r="A9" s="3" t="s">
        <v>126</v>
      </c>
      <c r="B9" s="4" t="s">
        <v>70</v>
      </c>
      <c r="C9" s="3" t="s">
        <v>118</v>
      </c>
      <c r="D9" s="3"/>
      <c r="E9" s="5">
        <v>1.403</v>
      </c>
      <c r="F9" s="6" t="s">
        <v>9</v>
      </c>
      <c r="G9" s="7">
        <f t="shared" si="0"/>
        <v>1.3243498328454126</v>
      </c>
      <c r="H9" s="6">
        <v>1</v>
      </c>
      <c r="I9" s="9" t="str">
        <f t="shared" si="2"/>
        <v>C:\GPS_maelingar\1999\VEST1999\RAW\D1999220\317A2202.DAT\317A2202.DAT</v>
      </c>
      <c r="J9" s="9" t="str">
        <f t="shared" si="3"/>
        <v>C:\GPS_maelingar\1999\VEST1999\RINEX\220\</v>
      </c>
    </row>
    <row r="10" spans="1:10" ht="15">
      <c r="A10" s="3" t="s">
        <v>126</v>
      </c>
      <c r="B10" s="4" t="s">
        <v>71</v>
      </c>
      <c r="C10" s="3" t="s">
        <v>118</v>
      </c>
      <c r="D10" s="3"/>
      <c r="E10" s="5">
        <v>1.403</v>
      </c>
      <c r="F10" s="6" t="s">
        <v>9</v>
      </c>
      <c r="G10" s="7">
        <f t="shared" si="0"/>
        <v>1.3243498328454126</v>
      </c>
      <c r="H10" s="6">
        <v>1</v>
      </c>
      <c r="I10" s="9" t="str">
        <f t="shared" si="2"/>
        <v>C:\GPS_maelingar\1999\VEST1999\RAW\D1999220\317A2203.DAT\317A2203.DAT</v>
      </c>
      <c r="J10" s="9" t="str">
        <f t="shared" si="3"/>
        <v>C:\GPS_maelingar\1999\VEST1999\RINEX\220\</v>
      </c>
    </row>
    <row r="11" spans="1:12" ht="15">
      <c r="A11" s="10"/>
      <c r="B11" s="11"/>
      <c r="C11" s="10"/>
      <c r="D11" s="10"/>
      <c r="E11" s="12"/>
      <c r="F11" s="13"/>
      <c r="G11" s="12"/>
      <c r="H11" s="14"/>
      <c r="I11" s="15"/>
      <c r="J11" s="15"/>
      <c r="K11" s="16"/>
      <c r="L11" s="16"/>
    </row>
    <row r="12" spans="1:12" ht="15">
      <c r="A12" s="10"/>
      <c r="B12" s="11"/>
      <c r="C12" s="10"/>
      <c r="D12" s="10"/>
      <c r="E12" s="12"/>
      <c r="F12" s="13"/>
      <c r="G12" s="12"/>
      <c r="H12" s="14"/>
      <c r="I12" s="15"/>
      <c r="J12" s="15"/>
      <c r="K12" s="16"/>
      <c r="L12" s="16"/>
    </row>
    <row r="13" spans="1:12" ht="15">
      <c r="A13" s="10"/>
      <c r="B13" s="11"/>
      <c r="C13" s="10"/>
      <c r="D13" s="10"/>
      <c r="E13" s="12"/>
      <c r="F13" s="13"/>
      <c r="G13" s="12"/>
      <c r="H13" s="14"/>
      <c r="I13" s="15"/>
      <c r="J13" s="15"/>
      <c r="K13" s="16"/>
      <c r="L13" s="16"/>
    </row>
    <row r="14" spans="1:11" ht="15">
      <c r="A14" s="10"/>
      <c r="B14" s="11"/>
      <c r="C14" s="10"/>
      <c r="D14" s="10"/>
      <c r="E14" s="17"/>
      <c r="F14" s="13"/>
      <c r="G14" s="17"/>
      <c r="H14" s="14"/>
      <c r="I14" s="15"/>
      <c r="J14" s="15"/>
      <c r="K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8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0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0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0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9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0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8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0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9"/>
      <c r="B29" s="11"/>
      <c r="C29" s="10"/>
      <c r="D29" s="10"/>
      <c r="E29" s="17"/>
      <c r="F29" s="13"/>
      <c r="G29" s="17"/>
      <c r="H29" s="14"/>
      <c r="I29" s="15"/>
      <c r="J29" s="15"/>
      <c r="K29" s="16"/>
    </row>
    <row r="30" spans="1:11" ht="15">
      <c r="A30" s="19"/>
      <c r="B30" s="11"/>
      <c r="C30" s="10"/>
      <c r="D30" s="10"/>
      <c r="E30" s="17"/>
      <c r="F30" s="13"/>
      <c r="G30" s="17"/>
      <c r="H30" s="14"/>
      <c r="I30" s="15"/>
      <c r="J30" s="15"/>
      <c r="K30" s="16"/>
    </row>
    <row r="31" spans="1:11" ht="15">
      <c r="A31" s="10"/>
      <c r="B31" s="11"/>
      <c r="C31" s="10"/>
      <c r="D31" s="10"/>
      <c r="E31" s="17"/>
      <c r="F31" s="13"/>
      <c r="G31" s="17"/>
      <c r="H31" s="13"/>
      <c r="I31" s="15"/>
      <c r="J31" s="16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3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3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4"/>
      <c r="I39" s="15"/>
      <c r="J39" s="16"/>
      <c r="K39" s="16"/>
    </row>
    <row r="40" spans="1:11" ht="15">
      <c r="A40" s="10"/>
      <c r="B40" s="11"/>
      <c r="C40" s="10"/>
      <c r="D40" s="10"/>
      <c r="E40" s="17"/>
      <c r="F40" s="13"/>
      <c r="G40" s="17"/>
      <c r="H40" s="14"/>
      <c r="I40" s="15"/>
      <c r="J40" s="16"/>
      <c r="K40" s="16"/>
    </row>
    <row r="41" spans="1:11" ht="15">
      <c r="A41" s="10"/>
      <c r="B41" s="11"/>
      <c r="C41" s="10"/>
      <c r="D41" s="10"/>
      <c r="E41" s="17"/>
      <c r="F41" s="13"/>
      <c r="G41" s="17"/>
      <c r="H41" s="14"/>
      <c r="I41" s="15"/>
      <c r="J41" s="16"/>
      <c r="K41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B1">
      <selection activeCell="H11" sqref="H11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0007</v>
      </c>
      <c r="B2" s="4" t="s">
        <v>72</v>
      </c>
      <c r="C2" s="3" t="s">
        <v>11</v>
      </c>
      <c r="D2" s="3"/>
      <c r="E2" s="5">
        <v>0.959</v>
      </c>
      <c r="F2" s="6" t="s">
        <v>9</v>
      </c>
      <c r="G2" s="7">
        <f aca="true" t="shared" si="0" ref="G2:G12">IF(F2="V/TGP",((E2+0.0034)-0.0625),IF(F2="Sk/TGP",(SQRT(((E2^2)-(0.2334^2)))+0.0034)-0.0625,E2-0.0556))</f>
        <v>0.8710642005581595</v>
      </c>
      <c r="H2" s="8">
        <v>1</v>
      </c>
      <c r="I2" s="9" t="str">
        <f>"C:\GPS_maelingar\1999\VEST1999\RAW\D1999"&amp;(MID(B2,5,3))&amp;"\"&amp;B2&amp;".DAT\"&amp;B2&amp;".DAT"</f>
        <v>C:\GPS_maelingar\1999\VEST1999\RAW\D1999221\00072210.DAT\00072210.DAT</v>
      </c>
      <c r="J2" s="9" t="str">
        <f>"C:\GPS_maelingar\1999\VEST1999\RINEX\"&amp;(MID(B2,5,3))&amp;"\"</f>
        <v>C:\GPS_maelingar\1999\VEST1999\RINEX\221\</v>
      </c>
    </row>
    <row r="3" spans="1:10" ht="15">
      <c r="A3" s="3" t="str">
        <f aca="true" t="shared" si="1" ref="A3:A12">LEFT(B3,4)</f>
        <v>0011</v>
      </c>
      <c r="B3" s="4" t="s">
        <v>73</v>
      </c>
      <c r="C3" s="3" t="s">
        <v>116</v>
      </c>
      <c r="D3" s="3"/>
      <c r="E3" s="5">
        <v>1.082</v>
      </c>
      <c r="F3" s="6" t="s">
        <v>9</v>
      </c>
      <c r="G3" s="7">
        <f t="shared" si="0"/>
        <v>0.9974265921878163</v>
      </c>
      <c r="H3" s="8">
        <v>1</v>
      </c>
      <c r="I3" s="9" t="str">
        <f aca="true" t="shared" si="2" ref="I3:I12">"C:\GPS_maelingar\1999\VEST1999\RAW\D1999"&amp;(MID(B3,5,3))&amp;"\"&amp;B3&amp;".DAT\"&amp;B3&amp;".DAT"</f>
        <v>C:\GPS_maelingar\1999\VEST1999\RAW\D1999221\00112210.DAT\00112210.DAT</v>
      </c>
      <c r="J3" s="9" t="str">
        <f aca="true" t="shared" si="3" ref="J3:J12">"C:\GPS_maelingar\1999\VEST1999\RINEX\"&amp;(MID(B3,5,3))&amp;"\"</f>
        <v>C:\GPS_maelingar\1999\VEST1999\RINEX\221\</v>
      </c>
    </row>
    <row r="4" spans="1:10" ht="15">
      <c r="A4" s="3" t="str">
        <f t="shared" si="1"/>
        <v>0013</v>
      </c>
      <c r="B4" s="4" t="s">
        <v>74</v>
      </c>
      <c r="C4" s="3" t="s">
        <v>115</v>
      </c>
      <c r="D4" s="3"/>
      <c r="E4" s="5">
        <v>1.29</v>
      </c>
      <c r="F4" s="6" t="s">
        <v>9</v>
      </c>
      <c r="G4" s="7">
        <f t="shared" si="0"/>
        <v>1.209609754041483</v>
      </c>
      <c r="H4" s="8">
        <v>1</v>
      </c>
      <c r="I4" s="9" t="str">
        <f t="shared" si="2"/>
        <v>C:\GPS_maelingar\1999\VEST1999\RAW\D1999221\00132211.DAT\00132211.DAT</v>
      </c>
      <c r="J4" s="9" t="str">
        <f t="shared" si="3"/>
        <v>C:\GPS_maelingar\1999\VEST1999\RINEX\221\</v>
      </c>
    </row>
    <row r="5" spans="1:10" ht="15">
      <c r="A5" s="3" t="str">
        <f t="shared" si="1"/>
        <v>0317</v>
      </c>
      <c r="B5" s="4" t="s">
        <v>75</v>
      </c>
      <c r="C5" s="3" t="s">
        <v>114</v>
      </c>
      <c r="D5" s="3"/>
      <c r="E5" s="5"/>
      <c r="F5" s="6" t="s">
        <v>8</v>
      </c>
      <c r="G5" s="7">
        <v>0.129</v>
      </c>
      <c r="H5" s="6">
        <v>1</v>
      </c>
      <c r="I5" s="9" t="str">
        <f t="shared" si="2"/>
        <v>C:\GPS_maelingar\1999\VEST1999\RAW\D1999221\03172210.DAT\03172210.DAT</v>
      </c>
      <c r="J5" s="9" t="str">
        <f t="shared" si="3"/>
        <v>C:\GPS_maelingar\1999\VEST1999\RINEX\221\</v>
      </c>
    </row>
    <row r="6" spans="1:10" ht="15">
      <c r="A6" s="3" t="str">
        <f t="shared" si="1"/>
        <v>0321</v>
      </c>
      <c r="B6" s="4" t="s">
        <v>76</v>
      </c>
      <c r="C6" s="3" t="s">
        <v>117</v>
      </c>
      <c r="D6" s="3"/>
      <c r="E6" s="5"/>
      <c r="F6" s="6" t="s">
        <v>8</v>
      </c>
      <c r="G6" s="7">
        <v>0.121</v>
      </c>
      <c r="H6" s="6">
        <v>1</v>
      </c>
      <c r="I6" s="9" t="str">
        <f t="shared" si="2"/>
        <v>C:\GPS_maelingar\1999\VEST1999\RAW\D1999221\03212211.DAT\03212211.DAT</v>
      </c>
      <c r="J6" s="9" t="str">
        <f t="shared" si="3"/>
        <v>C:\GPS_maelingar\1999\VEST1999\RINEX\221\</v>
      </c>
    </row>
    <row r="7" spans="1:10" ht="15">
      <c r="A7" s="3" t="str">
        <f t="shared" si="1"/>
        <v>5611</v>
      </c>
      <c r="B7" s="4" t="s">
        <v>77</v>
      </c>
      <c r="C7" s="3" t="s">
        <v>119</v>
      </c>
      <c r="D7" s="3"/>
      <c r="E7" s="5">
        <v>1.379</v>
      </c>
      <c r="F7" s="6" t="s">
        <v>9</v>
      </c>
      <c r="G7" s="7">
        <f t="shared" si="0"/>
        <v>1.3000046464492718</v>
      </c>
      <c r="H7" s="6">
        <v>1</v>
      </c>
      <c r="I7" s="9" t="str">
        <f t="shared" si="2"/>
        <v>C:\GPS_maelingar\1999\VEST1999\RAW\D1999221\56112210.DAT\56112210.DAT</v>
      </c>
      <c r="J7" s="9" t="str">
        <f t="shared" si="3"/>
        <v>C:\GPS_maelingar\1999\VEST1999\RINEX\221\</v>
      </c>
    </row>
    <row r="8" spans="1:10" ht="15">
      <c r="A8" s="3" t="str">
        <f t="shared" si="1"/>
        <v>5611</v>
      </c>
      <c r="B8" s="4" t="s">
        <v>78</v>
      </c>
      <c r="C8" s="3" t="s">
        <v>119</v>
      </c>
      <c r="D8" s="3"/>
      <c r="E8" s="5">
        <v>1.379</v>
      </c>
      <c r="F8" s="6" t="s">
        <v>9</v>
      </c>
      <c r="G8" s="7">
        <f t="shared" si="0"/>
        <v>1.3000046464492718</v>
      </c>
      <c r="H8" s="6">
        <v>1</v>
      </c>
      <c r="I8" s="9" t="str">
        <f t="shared" si="2"/>
        <v>C:\GPS_maelingar\1999\VEST1999\RAW\D1999221\56112211.DAT\56112211.DAT</v>
      </c>
      <c r="J8" s="9" t="str">
        <f t="shared" si="3"/>
        <v>C:\GPS_maelingar\1999\VEST1999\RINEX\221\</v>
      </c>
    </row>
    <row r="9" spans="1:10" ht="15">
      <c r="A9" s="3" t="str">
        <f t="shared" si="1"/>
        <v>5611</v>
      </c>
      <c r="B9" s="4" t="s">
        <v>79</v>
      </c>
      <c r="C9" s="3" t="s">
        <v>119</v>
      </c>
      <c r="D9" s="3"/>
      <c r="E9" s="5">
        <v>1.379</v>
      </c>
      <c r="F9" s="6" t="s">
        <v>9</v>
      </c>
      <c r="G9" s="7">
        <f t="shared" si="0"/>
        <v>1.3000046464492718</v>
      </c>
      <c r="H9" s="6">
        <v>1</v>
      </c>
      <c r="I9" s="9" t="str">
        <f t="shared" si="2"/>
        <v>C:\GPS_maelingar\1999\VEST1999\RAW\D1999221\56112212.DAT\56112212.DAT</v>
      </c>
      <c r="J9" s="9" t="str">
        <f t="shared" si="3"/>
        <v>C:\GPS_maelingar\1999\VEST1999\RINEX\221\</v>
      </c>
    </row>
    <row r="10" spans="1:10" ht="15">
      <c r="A10" s="3" t="str">
        <f t="shared" si="1"/>
        <v>5611</v>
      </c>
      <c r="B10" s="4" t="s">
        <v>80</v>
      </c>
      <c r="C10" s="3" t="s">
        <v>119</v>
      </c>
      <c r="D10" s="3"/>
      <c r="E10" s="5">
        <v>1.379</v>
      </c>
      <c r="F10" s="6" t="s">
        <v>9</v>
      </c>
      <c r="G10" s="7">
        <f t="shared" si="0"/>
        <v>1.3000046464492718</v>
      </c>
      <c r="H10" s="6">
        <v>1</v>
      </c>
      <c r="I10" s="9" t="str">
        <f t="shared" si="2"/>
        <v>C:\GPS_maelingar\1999\VEST1999\RAW\D1999221\56112213.DAT\56112213.DAT</v>
      </c>
      <c r="J10" s="9" t="str">
        <f t="shared" si="3"/>
        <v>C:\GPS_maelingar\1999\VEST1999\RINEX\221\</v>
      </c>
    </row>
    <row r="11" spans="1:10" ht="15">
      <c r="A11" s="3" t="str">
        <f t="shared" si="1"/>
        <v>5612</v>
      </c>
      <c r="B11" s="4" t="s">
        <v>81</v>
      </c>
      <c r="C11" s="3" t="s">
        <v>10</v>
      </c>
      <c r="D11" s="3"/>
      <c r="E11" s="5">
        <v>0.897</v>
      </c>
      <c r="F11" s="6" t="s">
        <v>9</v>
      </c>
      <c r="G11" s="7">
        <f t="shared" si="0"/>
        <v>0.8070024419778529</v>
      </c>
      <c r="H11" s="8">
        <v>1</v>
      </c>
      <c r="I11" s="9" t="str">
        <f t="shared" si="2"/>
        <v>C:\GPS_maelingar\1999\VEST1999\RAW\D1999221\56122210.DAT\56122210.DAT</v>
      </c>
      <c r="J11" s="9" t="str">
        <f t="shared" si="3"/>
        <v>C:\GPS_maelingar\1999\VEST1999\RINEX\221\</v>
      </c>
    </row>
    <row r="12" spans="1:12" ht="15">
      <c r="A12" s="3" t="str">
        <f t="shared" si="1"/>
        <v>7503</v>
      </c>
      <c r="B12" s="4" t="s">
        <v>82</v>
      </c>
      <c r="C12" s="3" t="s">
        <v>118</v>
      </c>
      <c r="D12" s="3"/>
      <c r="E12" s="5">
        <v>1.374</v>
      </c>
      <c r="F12" s="6" t="s">
        <v>9</v>
      </c>
      <c r="G12" s="7">
        <f t="shared" si="0"/>
        <v>1.2949311813248616</v>
      </c>
      <c r="H12" s="8">
        <v>1</v>
      </c>
      <c r="I12" s="9" t="str">
        <f t="shared" si="2"/>
        <v>C:\GPS_maelingar\1999\VEST1999\RAW\D1999221\75032211.DAT\75032211.DAT</v>
      </c>
      <c r="J12" s="9" t="str">
        <f t="shared" si="3"/>
        <v>C:\GPS_maelingar\1999\VEST1999\RINEX\221\</v>
      </c>
      <c r="K12" s="16"/>
      <c r="L12" s="16"/>
    </row>
    <row r="13" spans="1:12" ht="15">
      <c r="A13" s="10"/>
      <c r="B13" s="11"/>
      <c r="C13" s="10"/>
      <c r="D13" s="10"/>
      <c r="E13" s="12"/>
      <c r="F13" s="13"/>
      <c r="G13" s="12"/>
      <c r="H13" s="14"/>
      <c r="I13" s="15"/>
      <c r="J13" s="15"/>
      <c r="K13" s="16"/>
      <c r="L13" s="16"/>
    </row>
    <row r="14" spans="1:12" ht="15">
      <c r="A14" s="10"/>
      <c r="B14" s="11"/>
      <c r="C14" s="10"/>
      <c r="D14" s="10"/>
      <c r="E14" s="12"/>
      <c r="F14" s="13"/>
      <c r="G14" s="12"/>
      <c r="H14" s="14"/>
      <c r="I14" s="15"/>
      <c r="J14" s="15"/>
      <c r="K14" s="16"/>
      <c r="L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0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8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0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0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0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0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0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8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9"/>
      <c r="B29" s="11"/>
      <c r="C29" s="10"/>
      <c r="D29" s="10"/>
      <c r="E29" s="17"/>
      <c r="F29" s="13"/>
      <c r="G29" s="17"/>
      <c r="H29" s="14"/>
      <c r="I29" s="15"/>
      <c r="J29" s="15"/>
      <c r="K29" s="16"/>
    </row>
    <row r="30" spans="1:11" ht="15">
      <c r="A30" s="19"/>
      <c r="B30" s="11"/>
      <c r="C30" s="10"/>
      <c r="D30" s="10"/>
      <c r="E30" s="17"/>
      <c r="F30" s="13"/>
      <c r="G30" s="17"/>
      <c r="H30" s="14"/>
      <c r="I30" s="15"/>
      <c r="J30" s="15"/>
      <c r="K30" s="16"/>
    </row>
    <row r="31" spans="1:11" ht="15">
      <c r="A31" s="19"/>
      <c r="B31" s="11"/>
      <c r="C31" s="10"/>
      <c r="D31" s="10"/>
      <c r="E31" s="17"/>
      <c r="F31" s="13"/>
      <c r="G31" s="17"/>
      <c r="H31" s="14"/>
      <c r="I31" s="15"/>
      <c r="J31" s="15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3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3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3"/>
      <c r="I39" s="15"/>
      <c r="J39" s="16"/>
      <c r="K39" s="16"/>
    </row>
    <row r="40" spans="1:11" ht="15">
      <c r="A40" s="10"/>
      <c r="B40" s="11"/>
      <c r="C40" s="10"/>
      <c r="D40" s="10"/>
      <c r="E40" s="17"/>
      <c r="F40" s="13"/>
      <c r="G40" s="17"/>
      <c r="H40" s="14"/>
      <c r="I40" s="15"/>
      <c r="J40" s="16"/>
      <c r="K40" s="16"/>
    </row>
    <row r="41" spans="1:11" ht="15">
      <c r="A41" s="10"/>
      <c r="B41" s="11"/>
      <c r="C41" s="10"/>
      <c r="D41" s="10"/>
      <c r="E41" s="17"/>
      <c r="F41" s="13"/>
      <c r="G41" s="17"/>
      <c r="H41" s="14"/>
      <c r="I41" s="15"/>
      <c r="J41" s="16"/>
      <c r="K41" s="16"/>
    </row>
    <row r="42" spans="1:11" ht="15">
      <c r="A42" s="10"/>
      <c r="B42" s="11"/>
      <c r="C42" s="10"/>
      <c r="D42" s="10"/>
      <c r="E42" s="17"/>
      <c r="F42" s="13"/>
      <c r="G42" s="17"/>
      <c r="H42" s="14"/>
      <c r="I42" s="15"/>
      <c r="J42" s="16"/>
      <c r="K42" s="1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B1">
      <selection activeCell="I11" sqref="I11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0320</v>
      </c>
      <c r="B2" s="4" t="s">
        <v>83</v>
      </c>
      <c r="C2" s="3" t="s">
        <v>117</v>
      </c>
      <c r="D2" s="3"/>
      <c r="E2" s="5"/>
      <c r="F2" s="6" t="s">
        <v>8</v>
      </c>
      <c r="G2" s="7">
        <v>0.122</v>
      </c>
      <c r="H2" s="8">
        <v>1</v>
      </c>
      <c r="I2" s="9" t="str">
        <f>"C:\GPS_maelingar\1999\VEST1999\RAW\D1999"&amp;(MID(B2,5,3))&amp;"\"&amp;B2&amp;".DAT\"&amp;B2&amp;".DAT"</f>
        <v>C:\GPS_maelingar\1999\VEST1999\RAW\D1999222\03202221.DAT\03202221.DAT</v>
      </c>
      <c r="J2" s="9" t="str">
        <f>"C:\GPS_maelingar\1999\VEST1999\RINEX\"&amp;(MID(B2,5,3))&amp;"\"</f>
        <v>C:\GPS_maelingar\1999\VEST1999\RINEX\222\</v>
      </c>
    </row>
    <row r="3" spans="1:10" ht="15">
      <c r="A3" s="3" t="str">
        <f aca="true" t="shared" si="0" ref="A3:A10">LEFT(B3,4)</f>
        <v>0321</v>
      </c>
      <c r="B3" s="4" t="s">
        <v>84</v>
      </c>
      <c r="C3" s="3" t="s">
        <v>114</v>
      </c>
      <c r="D3" s="3"/>
      <c r="E3" s="5"/>
      <c r="F3" s="6" t="s">
        <v>8</v>
      </c>
      <c r="G3" s="7">
        <v>0.116</v>
      </c>
      <c r="H3" s="8">
        <v>1</v>
      </c>
      <c r="I3" s="9" t="str">
        <f aca="true" t="shared" si="1" ref="I3:I10">"C:\GPS_maelingar\1999\VEST1999\RAW\D1999"&amp;(MID(B3,5,3))&amp;"\"&amp;B3&amp;".DAT\"&amp;B3&amp;".DAT"</f>
        <v>C:\GPS_maelingar\1999\VEST1999\RAW\D1999222\03212220.DAT\03212220.DAT</v>
      </c>
      <c r="J3" s="9" t="str">
        <f aca="true" t="shared" si="2" ref="J3:J10">"C:\GPS_maelingar\1999\VEST1999\RINEX\"&amp;(MID(B3,5,3))&amp;"\"</f>
        <v>C:\GPS_maelingar\1999\VEST1999\RINEX\222\</v>
      </c>
    </row>
    <row r="4" spans="1:10" ht="15">
      <c r="A4" s="3" t="s">
        <v>127</v>
      </c>
      <c r="B4" s="4" t="s">
        <v>85</v>
      </c>
      <c r="C4" s="3" t="s">
        <v>118</v>
      </c>
      <c r="D4" s="3"/>
      <c r="E4" s="5">
        <v>1.407</v>
      </c>
      <c r="F4" s="6" t="s">
        <v>9</v>
      </c>
      <c r="G4" s="7">
        <f aca="true" t="shared" si="3" ref="G2:G10">IF(F4="V/TGP",((E4+0.0034)-0.0625),IF(F4="Sk/TGP",(SQRT(((E4^2)-(0.2334^2)))+0.0034)-0.0625,E4-0.0556))</f>
        <v>1.3284061945807666</v>
      </c>
      <c r="H4" s="8">
        <v>1</v>
      </c>
      <c r="I4" s="9" t="str">
        <f t="shared" si="1"/>
        <v>C:\GPS_maelingar\1999\VEST1999\RAW\D1999222\320A2221.DAT\320A2221.DAT</v>
      </c>
      <c r="J4" s="9" t="str">
        <f t="shared" si="2"/>
        <v>C:\GPS_maelingar\1999\VEST1999\RINEX\222\</v>
      </c>
    </row>
    <row r="5" spans="1:10" ht="15">
      <c r="A5" s="3" t="s">
        <v>127</v>
      </c>
      <c r="B5" s="4" t="s">
        <v>86</v>
      </c>
      <c r="C5" s="3" t="s">
        <v>118</v>
      </c>
      <c r="D5" s="3"/>
      <c r="E5" s="5">
        <v>1.407</v>
      </c>
      <c r="F5" s="6" t="s">
        <v>9</v>
      </c>
      <c r="G5" s="7">
        <f t="shared" si="3"/>
        <v>1.3284061945807666</v>
      </c>
      <c r="H5" s="6">
        <v>1</v>
      </c>
      <c r="I5" s="9" t="str">
        <f t="shared" si="1"/>
        <v>C:\GPS_maelingar\1999\VEST1999\RAW\D1999222\320A2222.DAT\320A2222.DAT</v>
      </c>
      <c r="J5" s="9" t="str">
        <f t="shared" si="2"/>
        <v>C:\GPS_maelingar\1999\VEST1999\RINEX\222\</v>
      </c>
    </row>
    <row r="6" spans="1:10" ht="15">
      <c r="A6" s="3" t="s">
        <v>127</v>
      </c>
      <c r="B6" s="4" t="s">
        <v>87</v>
      </c>
      <c r="C6" s="3" t="s">
        <v>118</v>
      </c>
      <c r="D6" s="3"/>
      <c r="E6" s="5">
        <v>1.407</v>
      </c>
      <c r="F6" s="6" t="s">
        <v>8</v>
      </c>
      <c r="G6" s="7">
        <f t="shared" si="3"/>
        <v>1.3479</v>
      </c>
      <c r="H6" s="6">
        <v>1</v>
      </c>
      <c r="I6" s="9" t="str">
        <f t="shared" si="1"/>
        <v>C:\GPS_maelingar\1999\VEST1999\RAW\D1999222\320A2223.DAT\320A2223.DAT</v>
      </c>
      <c r="J6" s="9" t="str">
        <f t="shared" si="2"/>
        <v>C:\GPS_maelingar\1999\VEST1999\RINEX\222\</v>
      </c>
    </row>
    <row r="7" spans="1:10" ht="15">
      <c r="A7" s="3" t="str">
        <f t="shared" si="0"/>
        <v>5404</v>
      </c>
      <c r="B7" s="4" t="s">
        <v>88</v>
      </c>
      <c r="C7" s="3" t="s">
        <v>11</v>
      </c>
      <c r="D7" s="3"/>
      <c r="E7" s="5">
        <v>0.934</v>
      </c>
      <c r="F7" s="6" t="s">
        <v>9</v>
      </c>
      <c r="G7" s="7">
        <f t="shared" si="3"/>
        <v>0.8452674253310986</v>
      </c>
      <c r="H7" s="6">
        <v>1</v>
      </c>
      <c r="I7" s="9" t="str">
        <f t="shared" si="1"/>
        <v>C:\GPS_maelingar\1999\VEST1999\RAW\D1999222\54042220.DAT\54042220.DAT</v>
      </c>
      <c r="J7" s="9" t="str">
        <f t="shared" si="2"/>
        <v>C:\GPS_maelingar\1999\VEST1999\RINEX\222\</v>
      </c>
    </row>
    <row r="8" spans="1:10" ht="15">
      <c r="A8" s="3" t="str">
        <f t="shared" si="0"/>
        <v>5409</v>
      </c>
      <c r="B8" s="4" t="s">
        <v>89</v>
      </c>
      <c r="C8" s="3" t="s">
        <v>10</v>
      </c>
      <c r="D8" s="3"/>
      <c r="E8" s="5">
        <v>1.384</v>
      </c>
      <c r="F8" s="6" t="s">
        <v>9</v>
      </c>
      <c r="G8" s="7">
        <f t="shared" si="3"/>
        <v>1.3050775690869572</v>
      </c>
      <c r="H8" s="6">
        <v>1</v>
      </c>
      <c r="I8" s="9" t="str">
        <f t="shared" si="1"/>
        <v>C:\GPS_maelingar\1999\VEST1999\RAW\D1999222\54092220.DAT\54092220.DAT</v>
      </c>
      <c r="J8" s="9" t="str">
        <f t="shared" si="2"/>
        <v>C:\GPS_maelingar\1999\VEST1999\RINEX\222\</v>
      </c>
    </row>
    <row r="9" spans="1:10" ht="15">
      <c r="A9" s="3" t="str">
        <f t="shared" si="0"/>
        <v>7502</v>
      </c>
      <c r="B9" s="4" t="s">
        <v>90</v>
      </c>
      <c r="C9" s="3" t="s">
        <v>116</v>
      </c>
      <c r="D9" s="3"/>
      <c r="E9" s="5">
        <v>0.978</v>
      </c>
      <c r="F9" s="6" t="s">
        <v>9</v>
      </c>
      <c r="G9" s="7">
        <f t="shared" si="3"/>
        <v>0.890641248972582</v>
      </c>
      <c r="H9" s="6">
        <v>1</v>
      </c>
      <c r="I9" s="9" t="str">
        <f t="shared" si="1"/>
        <v>C:\GPS_maelingar\1999\VEST1999\RAW\D1999222\75022220.DAT\75022220.DAT</v>
      </c>
      <c r="J9" s="9" t="str">
        <f t="shared" si="2"/>
        <v>C:\GPS_maelingar\1999\VEST1999\RINEX\222\</v>
      </c>
    </row>
    <row r="10" spans="1:10" ht="15">
      <c r="A10" s="3" t="str">
        <f t="shared" si="0"/>
        <v>7504</v>
      </c>
      <c r="B10" s="4" t="s">
        <v>91</v>
      </c>
      <c r="C10" s="3" t="s">
        <v>115</v>
      </c>
      <c r="D10" s="3"/>
      <c r="E10" s="5">
        <v>1.404</v>
      </c>
      <c r="F10" s="6" t="s">
        <v>9</v>
      </c>
      <c r="G10" s="7">
        <f t="shared" si="3"/>
        <v>1.3253639540269728</v>
      </c>
      <c r="H10" s="6">
        <v>1</v>
      </c>
      <c r="I10" s="9" t="str">
        <f t="shared" si="1"/>
        <v>C:\GPS_maelingar\1999\VEST1999\RAW\D1999222\75042221.DAT\75042221.DAT</v>
      </c>
      <c r="J10" s="9" t="str">
        <f t="shared" si="2"/>
        <v>C:\GPS_maelingar\1999\VEST1999\RINEX\222\</v>
      </c>
    </row>
    <row r="11" spans="1:12" ht="15">
      <c r="A11" s="10"/>
      <c r="B11" s="11"/>
      <c r="C11" s="10"/>
      <c r="D11" s="10"/>
      <c r="E11" s="12"/>
      <c r="F11" s="13"/>
      <c r="G11" s="12"/>
      <c r="H11" s="14"/>
      <c r="I11" s="15"/>
      <c r="J11" s="15"/>
      <c r="K11" s="16"/>
      <c r="L11" s="16"/>
    </row>
    <row r="12" spans="1:12" ht="15">
      <c r="A12" s="10"/>
      <c r="B12" s="11"/>
      <c r="C12" s="10"/>
      <c r="D12" s="10"/>
      <c r="E12" s="12"/>
      <c r="F12" s="13"/>
      <c r="G12" s="12"/>
      <c r="H12" s="14"/>
      <c r="I12" s="15"/>
      <c r="J12" s="15"/>
      <c r="K12" s="16"/>
      <c r="L12" s="16"/>
    </row>
    <row r="13" spans="1:12" ht="15">
      <c r="A13" s="10"/>
      <c r="B13" s="11"/>
      <c r="C13" s="10"/>
      <c r="D13" s="10"/>
      <c r="E13" s="12"/>
      <c r="F13" s="13"/>
      <c r="G13" s="12"/>
      <c r="H13" s="14"/>
      <c r="I13" s="15"/>
      <c r="J13" s="15"/>
      <c r="K13" s="16"/>
      <c r="L13" s="16"/>
    </row>
    <row r="14" spans="1:11" ht="15">
      <c r="A14" s="10"/>
      <c r="B14" s="11"/>
      <c r="C14" s="10"/>
      <c r="D14" s="10"/>
      <c r="E14" s="17"/>
      <c r="F14" s="13"/>
      <c r="G14" s="17"/>
      <c r="H14" s="14"/>
      <c r="I14" s="15"/>
      <c r="J14" s="15"/>
      <c r="K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8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0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0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0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9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0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8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0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9"/>
      <c r="B29" s="11"/>
      <c r="C29" s="10"/>
      <c r="D29" s="10"/>
      <c r="E29" s="17"/>
      <c r="F29" s="13"/>
      <c r="G29" s="17"/>
      <c r="H29" s="14"/>
      <c r="I29" s="15"/>
      <c r="J29" s="15"/>
      <c r="K29" s="16"/>
    </row>
    <row r="30" spans="1:11" ht="15">
      <c r="A30" s="19"/>
      <c r="B30" s="11"/>
      <c r="C30" s="10"/>
      <c r="D30" s="10"/>
      <c r="E30" s="17"/>
      <c r="F30" s="13"/>
      <c r="G30" s="17"/>
      <c r="H30" s="14"/>
      <c r="I30" s="15"/>
      <c r="J30" s="15"/>
      <c r="K30" s="16"/>
    </row>
    <row r="31" spans="1:11" ht="15">
      <c r="A31" s="10"/>
      <c r="B31" s="11"/>
      <c r="C31" s="10"/>
      <c r="D31" s="10"/>
      <c r="E31" s="17"/>
      <c r="F31" s="13"/>
      <c r="G31" s="17"/>
      <c r="H31" s="13"/>
      <c r="I31" s="15"/>
      <c r="J31" s="16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3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3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4"/>
      <c r="I39" s="15"/>
      <c r="J39" s="16"/>
      <c r="K39" s="16"/>
    </row>
    <row r="40" spans="1:11" ht="15">
      <c r="A40" s="10"/>
      <c r="B40" s="11"/>
      <c r="C40" s="10"/>
      <c r="D40" s="10"/>
      <c r="E40" s="17"/>
      <c r="F40" s="13"/>
      <c r="G40" s="17"/>
      <c r="H40" s="14"/>
      <c r="I40" s="15"/>
      <c r="J40" s="16"/>
      <c r="K40" s="16"/>
    </row>
    <row r="41" spans="1:11" ht="15">
      <c r="A41" s="10"/>
      <c r="B41" s="11"/>
      <c r="C41" s="10"/>
      <c r="D41" s="10"/>
      <c r="E41" s="17"/>
      <c r="F41" s="13"/>
      <c r="G41" s="17"/>
      <c r="H41" s="14"/>
      <c r="I41" s="15"/>
      <c r="J41" s="16"/>
      <c r="K41" s="1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D1">
      <selection activeCell="H12" sqref="H12"/>
    </sheetView>
  </sheetViews>
  <sheetFormatPr defaultColWidth="9.140625" defaultRowHeight="15"/>
  <cols>
    <col min="1" max="1" width="9.7109375" style="0" bestFit="1" customWidth="1"/>
    <col min="2" max="2" width="15.57421875" style="20" customWidth="1"/>
    <col min="3" max="3" width="5.8515625" style="0" customWidth="1"/>
    <col min="4" max="4" width="10.7109375" style="0" customWidth="1"/>
    <col min="5" max="5" width="10.00390625" style="0" customWidth="1"/>
    <col min="6" max="6" width="13.140625" style="0" customWidth="1"/>
    <col min="7" max="7" width="13.8515625" style="0" bestFit="1" customWidth="1"/>
    <col min="8" max="8" width="9.140625" style="0" customWidth="1"/>
    <col min="9" max="9" width="45.57421875" style="0" customWidth="1"/>
    <col min="10" max="10" width="29.140625" style="0" customWidth="1"/>
    <col min="11" max="11" width="9.140625" style="0" customWidth="1"/>
    <col min="12" max="12" width="13.28125" style="0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ht="15">
      <c r="A2" s="3" t="str">
        <f>LEFT(B2,4)</f>
        <v>0002</v>
      </c>
      <c r="B2" s="4" t="s">
        <v>92</v>
      </c>
      <c r="C2" s="3" t="s">
        <v>118</v>
      </c>
      <c r="D2" s="3"/>
      <c r="E2" s="5">
        <v>1.411</v>
      </c>
      <c r="F2" s="6" t="s">
        <v>9</v>
      </c>
      <c r="G2" s="7">
        <f aca="true" t="shared" si="0" ref="G2:G11">IF(F2="V/TGP",((E2+0.0034)-0.0625),IF(F2="Sk/TGP",(SQRT(((E2^2)-(0.2334^2)))+0.0034)-0.0625,E2-0.0556))</f>
        <v>1.332462230013448</v>
      </c>
      <c r="H2" s="8">
        <v>1</v>
      </c>
      <c r="I2" s="9" t="str">
        <f>"C:\GPS_maelingar\1999\VEST1999\RAW\D1999"&amp;(MID(B2,5,3))&amp;"\"&amp;B2&amp;".DAT\"&amp;B2&amp;".DAT"</f>
        <v>C:\GPS_maelingar\1999\VEST1999\RAW\D1999223\00022231.DAT\00022231.DAT</v>
      </c>
      <c r="J2" s="9" t="str">
        <f>"C:\GPS_maelingar\1999\VEST1999\RINEX\"&amp;(MID(B2,5,3))&amp;"\"</f>
        <v>C:\GPS_maelingar\1999\VEST1999\RINEX\223\</v>
      </c>
    </row>
    <row r="3" spans="1:10" ht="15">
      <c r="A3" s="3" t="str">
        <f aca="true" t="shared" si="1" ref="A3:A11">LEFT(B3,4)</f>
        <v>0009</v>
      </c>
      <c r="B3" s="4" t="s">
        <v>93</v>
      </c>
      <c r="C3" s="3" t="s">
        <v>117</v>
      </c>
      <c r="D3" s="3"/>
      <c r="E3" s="5">
        <v>1.416</v>
      </c>
      <c r="F3" s="6" t="s">
        <v>9</v>
      </c>
      <c r="G3" s="7">
        <f t="shared" si="0"/>
        <v>1.337531819772126</v>
      </c>
      <c r="H3" s="8">
        <v>1</v>
      </c>
      <c r="I3" s="9" t="str">
        <f aca="true" t="shared" si="2" ref="I3:I11">"C:\GPS_maelingar\1999\VEST1999\RAW\D1999"&amp;(MID(B3,5,3))&amp;"\"&amp;B3&amp;".DAT\"&amp;B3&amp;".DAT"</f>
        <v>C:\GPS_maelingar\1999\VEST1999\RAW\D1999223\00092231.DAT\00092231.DAT</v>
      </c>
      <c r="J3" s="9" t="str">
        <f aca="true" t="shared" si="3" ref="J3:J11">"C:\GPS_maelingar\1999\VEST1999\RINEX\"&amp;(MID(B3,5,3))&amp;"\"</f>
        <v>C:\GPS_maelingar\1999\VEST1999\RINEX\223\</v>
      </c>
    </row>
    <row r="4" spans="1:10" ht="15">
      <c r="A4" s="3" t="str">
        <f t="shared" si="1"/>
        <v>0321</v>
      </c>
      <c r="B4" s="4" t="s">
        <v>94</v>
      </c>
      <c r="C4" s="3" t="s">
        <v>114</v>
      </c>
      <c r="D4" s="3"/>
      <c r="E4" s="5"/>
      <c r="F4" s="6" t="s">
        <v>8</v>
      </c>
      <c r="G4" s="7">
        <v>0.116</v>
      </c>
      <c r="H4" s="8">
        <v>1</v>
      </c>
      <c r="I4" s="9" t="str">
        <f t="shared" si="2"/>
        <v>C:\GPS_maelingar\1999\VEST1999\RAW\D1999223\03212230.DAT\03212230.DAT</v>
      </c>
      <c r="J4" s="9" t="str">
        <f t="shared" si="3"/>
        <v>C:\GPS_maelingar\1999\VEST1999\RINEX\223\</v>
      </c>
    </row>
    <row r="5" spans="1:10" ht="15">
      <c r="A5" s="3" t="str">
        <f t="shared" si="1"/>
        <v>0524</v>
      </c>
      <c r="B5" s="4" t="s">
        <v>95</v>
      </c>
      <c r="C5" s="3" t="s">
        <v>10</v>
      </c>
      <c r="D5" s="3"/>
      <c r="E5" s="5">
        <v>1.477</v>
      </c>
      <c r="F5" s="6" t="s">
        <v>9</v>
      </c>
      <c r="G5" s="7">
        <f t="shared" si="0"/>
        <v>1.3993421277513896</v>
      </c>
      <c r="H5" s="6">
        <v>1</v>
      </c>
      <c r="I5" s="9" t="str">
        <f t="shared" si="2"/>
        <v>C:\GPS_maelingar\1999\VEST1999\RAW\D1999223\05242230.DAT\05242230.DAT</v>
      </c>
      <c r="J5" s="9" t="str">
        <f t="shared" si="3"/>
        <v>C:\GPS_maelingar\1999\VEST1999\RINEX\223\</v>
      </c>
    </row>
    <row r="6" spans="1:10" ht="15">
      <c r="A6" s="3" t="str">
        <f t="shared" si="1"/>
        <v>0602</v>
      </c>
      <c r="B6" s="4" t="s">
        <v>96</v>
      </c>
      <c r="C6" s="3" t="s">
        <v>115</v>
      </c>
      <c r="D6" s="3"/>
      <c r="E6" s="5">
        <v>1.351</v>
      </c>
      <c r="F6" s="6" t="s">
        <v>9</v>
      </c>
      <c r="G6" s="7">
        <f t="shared" si="0"/>
        <v>1.2715860786827222</v>
      </c>
      <c r="H6" s="6">
        <v>1</v>
      </c>
      <c r="I6" s="9" t="str">
        <f t="shared" si="2"/>
        <v>C:\GPS_maelingar\1999\VEST1999\RAW\D1999223\06022231.DAT\06022231.DAT</v>
      </c>
      <c r="J6" s="9" t="str">
        <f t="shared" si="3"/>
        <v>C:\GPS_maelingar\1999\VEST1999\RINEX\223\</v>
      </c>
    </row>
    <row r="7" spans="1:10" ht="15">
      <c r="A7" s="3" t="str">
        <f t="shared" si="1"/>
        <v>1252</v>
      </c>
      <c r="B7" s="4" t="s">
        <v>97</v>
      </c>
      <c r="C7" s="3" t="s">
        <v>11</v>
      </c>
      <c r="D7" s="3"/>
      <c r="E7" s="5">
        <v>0.823</v>
      </c>
      <c r="F7" s="6" t="s">
        <v>9</v>
      </c>
      <c r="G7" s="7">
        <f t="shared" si="0"/>
        <v>0.7301106436180393</v>
      </c>
      <c r="H7" s="6">
        <v>1</v>
      </c>
      <c r="I7" s="9" t="str">
        <f t="shared" si="2"/>
        <v>C:\GPS_maelingar\1999\VEST1999\RAW\D1999223\12522231.DAT\12522231.DAT</v>
      </c>
      <c r="J7" s="9" t="str">
        <f t="shared" si="3"/>
        <v>C:\GPS_maelingar\1999\VEST1999\RINEX\223\</v>
      </c>
    </row>
    <row r="8" spans="1:10" ht="15">
      <c r="A8" s="3" t="str">
        <f t="shared" si="1"/>
        <v>5384</v>
      </c>
      <c r="B8" s="4" t="s">
        <v>98</v>
      </c>
      <c r="C8" s="3" t="s">
        <v>120</v>
      </c>
      <c r="D8" s="3"/>
      <c r="E8" s="5">
        <v>1.295</v>
      </c>
      <c r="F8" s="6" t="s">
        <v>9</v>
      </c>
      <c r="G8" s="7">
        <f t="shared" si="0"/>
        <v>1.2146933270354339</v>
      </c>
      <c r="H8" s="6">
        <v>1</v>
      </c>
      <c r="I8" s="9" t="str">
        <f t="shared" si="2"/>
        <v>C:\GPS_maelingar\1999\VEST1999\RAW\D1999223\53842230.DAT\53842230.DAT</v>
      </c>
      <c r="J8" s="9" t="str">
        <f t="shared" si="3"/>
        <v>C:\GPS_maelingar\1999\VEST1999\RINEX\223\</v>
      </c>
    </row>
    <row r="9" spans="1:10" ht="15">
      <c r="A9" s="3" t="str">
        <f t="shared" si="1"/>
        <v>5384</v>
      </c>
      <c r="B9" s="4" t="s">
        <v>99</v>
      </c>
      <c r="C9" s="3" t="s">
        <v>120</v>
      </c>
      <c r="D9" s="3"/>
      <c r="E9" s="5">
        <v>1.202</v>
      </c>
      <c r="F9" s="6" t="s">
        <v>9</v>
      </c>
      <c r="G9" s="7">
        <f t="shared" si="0"/>
        <v>1.1200218936140574</v>
      </c>
      <c r="H9" s="6">
        <v>1</v>
      </c>
      <c r="I9" s="9" t="str">
        <f t="shared" si="2"/>
        <v>C:\GPS_maelingar\1999\VEST1999\RAW\D1999223\53842232.DAT\53842232.DAT</v>
      </c>
      <c r="J9" s="9" t="str">
        <f t="shared" si="3"/>
        <v>C:\GPS_maelingar\1999\VEST1999\RINEX\223\</v>
      </c>
    </row>
    <row r="10" spans="1:10" ht="15">
      <c r="A10" s="3" t="str">
        <f t="shared" si="1"/>
        <v>5384</v>
      </c>
      <c r="B10" s="4" t="s">
        <v>100</v>
      </c>
      <c r="C10" s="3" t="s">
        <v>120</v>
      </c>
      <c r="D10" s="3"/>
      <c r="E10" s="5">
        <v>1.13</v>
      </c>
      <c r="F10" s="6" t="s">
        <v>9</v>
      </c>
      <c r="G10" s="7">
        <f t="shared" si="0"/>
        <v>1.0465330494336718</v>
      </c>
      <c r="H10" s="6">
        <v>1</v>
      </c>
      <c r="I10" s="9" t="str">
        <f t="shared" si="2"/>
        <v>C:\GPS_maelingar\1999\VEST1999\RAW\D1999223\53842233.DAT\53842233.DAT</v>
      </c>
      <c r="J10" s="9" t="str">
        <f t="shared" si="3"/>
        <v>C:\GPS_maelingar\1999\VEST1999\RINEX\223\</v>
      </c>
    </row>
    <row r="11" spans="1:10" ht="15">
      <c r="A11" s="3" t="str">
        <f t="shared" si="1"/>
        <v>7501</v>
      </c>
      <c r="B11" s="4" t="s">
        <v>101</v>
      </c>
      <c r="C11" s="3" t="s">
        <v>116</v>
      </c>
      <c r="D11" s="3"/>
      <c r="E11" s="5">
        <v>0.871</v>
      </c>
      <c r="F11" s="6" t="s">
        <v>9</v>
      </c>
      <c r="G11" s="7">
        <f t="shared" si="0"/>
        <v>0.7800456607764829</v>
      </c>
      <c r="H11" s="8">
        <v>1</v>
      </c>
      <c r="I11" s="9" t="str">
        <f t="shared" si="2"/>
        <v>C:\GPS_maelingar\1999\VEST1999\RAW\D1999223\75012230.DAT\75012230.DAT</v>
      </c>
      <c r="J11" s="9" t="str">
        <f t="shared" si="3"/>
        <v>C:\GPS_maelingar\1999\VEST1999\RINEX\223\</v>
      </c>
    </row>
    <row r="12" spans="1:12" ht="15">
      <c r="A12" s="10"/>
      <c r="B12" s="11"/>
      <c r="C12" s="10"/>
      <c r="D12" s="10"/>
      <c r="E12" s="12"/>
      <c r="F12" s="13"/>
      <c r="G12" s="12"/>
      <c r="H12" s="14"/>
      <c r="I12" s="15"/>
      <c r="J12" s="15"/>
      <c r="K12" s="16"/>
      <c r="L12" s="16"/>
    </row>
    <row r="13" spans="1:12" ht="15">
      <c r="A13" s="10"/>
      <c r="B13" s="11"/>
      <c r="C13" s="10"/>
      <c r="D13" s="10"/>
      <c r="E13" s="12"/>
      <c r="F13" s="13"/>
      <c r="G13" s="12"/>
      <c r="H13" s="14"/>
      <c r="I13" s="15"/>
      <c r="J13" s="15"/>
      <c r="K13" s="16"/>
      <c r="L13" s="16"/>
    </row>
    <row r="14" spans="1:12" ht="15">
      <c r="A14" s="10"/>
      <c r="B14" s="11"/>
      <c r="C14" s="10"/>
      <c r="D14" s="10"/>
      <c r="E14" s="12"/>
      <c r="F14" s="13"/>
      <c r="G14" s="12"/>
      <c r="H14" s="14"/>
      <c r="I14" s="15"/>
      <c r="J14" s="15"/>
      <c r="K14" s="16"/>
      <c r="L14" s="16"/>
    </row>
    <row r="15" spans="1:11" ht="15">
      <c r="A15" s="10"/>
      <c r="B15" s="11"/>
      <c r="C15" s="10"/>
      <c r="D15" s="10"/>
      <c r="E15" s="17"/>
      <c r="F15" s="13"/>
      <c r="G15" s="17"/>
      <c r="H15" s="14"/>
      <c r="I15" s="15"/>
      <c r="J15" s="15"/>
      <c r="K15" s="16"/>
    </row>
    <row r="16" spans="1:11" ht="15">
      <c r="A16" s="10"/>
      <c r="B16" s="11"/>
      <c r="C16" s="10"/>
      <c r="D16" s="10"/>
      <c r="E16" s="17"/>
      <c r="F16" s="13"/>
      <c r="G16" s="17"/>
      <c r="H16" s="14"/>
      <c r="I16" s="15"/>
      <c r="J16" s="15"/>
      <c r="K16" s="16"/>
    </row>
    <row r="17" spans="1:11" ht="15">
      <c r="A17" s="10"/>
      <c r="B17" s="11"/>
      <c r="C17" s="10"/>
      <c r="D17" s="18"/>
      <c r="E17" s="17"/>
      <c r="F17" s="13"/>
      <c r="G17" s="17"/>
      <c r="H17" s="14"/>
      <c r="I17" s="15"/>
      <c r="J17" s="15"/>
      <c r="K17" s="16"/>
    </row>
    <row r="18" spans="1:11" ht="15">
      <c r="A18" s="10"/>
      <c r="B18" s="11"/>
      <c r="C18" s="10"/>
      <c r="D18" s="10"/>
      <c r="E18" s="17"/>
      <c r="F18" s="13"/>
      <c r="G18" s="17"/>
      <c r="H18" s="14"/>
      <c r="I18" s="15"/>
      <c r="J18" s="15"/>
      <c r="K18" s="16"/>
    </row>
    <row r="19" spans="1:11" ht="15">
      <c r="A19" s="10"/>
      <c r="B19" s="11"/>
      <c r="C19" s="10"/>
      <c r="D19" s="10"/>
      <c r="E19" s="17"/>
      <c r="F19" s="13"/>
      <c r="G19" s="17"/>
      <c r="H19" s="14"/>
      <c r="I19" s="15"/>
      <c r="J19" s="15"/>
      <c r="K19" s="16"/>
    </row>
    <row r="20" spans="1:11" ht="15">
      <c r="A20" s="10"/>
      <c r="B20" s="11"/>
      <c r="C20" s="10"/>
      <c r="D20" s="10"/>
      <c r="E20" s="17"/>
      <c r="F20" s="13"/>
      <c r="G20" s="17"/>
      <c r="H20" s="14"/>
      <c r="I20" s="15"/>
      <c r="J20" s="15"/>
      <c r="K20" s="16"/>
    </row>
    <row r="21" spans="1:11" ht="15">
      <c r="A21" s="10"/>
      <c r="B21" s="11"/>
      <c r="C21" s="10"/>
      <c r="D21" s="10"/>
      <c r="E21" s="17"/>
      <c r="F21" s="13"/>
      <c r="G21" s="17"/>
      <c r="H21" s="14"/>
      <c r="I21" s="15"/>
      <c r="J21" s="15"/>
      <c r="K21" s="16"/>
    </row>
    <row r="22" spans="1:11" ht="15">
      <c r="A22" s="19"/>
      <c r="B22" s="11"/>
      <c r="C22" s="10"/>
      <c r="D22" s="10"/>
      <c r="E22" s="17"/>
      <c r="F22" s="13"/>
      <c r="G22" s="17"/>
      <c r="H22" s="14"/>
      <c r="I22" s="15"/>
      <c r="J22" s="15"/>
      <c r="K22" s="16"/>
    </row>
    <row r="23" spans="1:11" ht="15">
      <c r="A23" s="19"/>
      <c r="B23" s="11"/>
      <c r="C23" s="10"/>
      <c r="D23" s="10"/>
      <c r="E23" s="17"/>
      <c r="F23" s="13"/>
      <c r="G23" s="17"/>
      <c r="H23" s="14"/>
      <c r="I23" s="15"/>
      <c r="J23" s="15"/>
      <c r="K23" s="16"/>
    </row>
    <row r="24" spans="1:11" ht="15">
      <c r="A24" s="19"/>
      <c r="B24" s="11"/>
      <c r="C24" s="10"/>
      <c r="D24" s="10"/>
      <c r="E24" s="17"/>
      <c r="F24" s="13"/>
      <c r="G24" s="17"/>
      <c r="H24" s="14"/>
      <c r="I24" s="15"/>
      <c r="J24" s="15"/>
      <c r="K24" s="16"/>
    </row>
    <row r="25" spans="1:11" ht="15">
      <c r="A25" s="19"/>
      <c r="B25" s="11"/>
      <c r="C25" s="10"/>
      <c r="D25" s="18"/>
      <c r="E25" s="17"/>
      <c r="F25" s="13"/>
      <c r="G25" s="17"/>
      <c r="H25" s="14"/>
      <c r="I25" s="15"/>
      <c r="J25" s="15"/>
      <c r="K25" s="16"/>
    </row>
    <row r="26" spans="1:11" ht="15">
      <c r="A26" s="19"/>
      <c r="B26" s="11"/>
      <c r="C26" s="10"/>
      <c r="D26" s="10"/>
      <c r="E26" s="17"/>
      <c r="F26" s="13"/>
      <c r="G26" s="17"/>
      <c r="H26" s="14"/>
      <c r="I26" s="15"/>
      <c r="J26" s="15"/>
      <c r="K26" s="16"/>
    </row>
    <row r="27" spans="1:11" ht="15">
      <c r="A27" s="19"/>
      <c r="B27" s="11"/>
      <c r="C27" s="10"/>
      <c r="D27" s="10"/>
      <c r="E27" s="17"/>
      <c r="F27" s="13"/>
      <c r="G27" s="17"/>
      <c r="H27" s="14"/>
      <c r="I27" s="15"/>
      <c r="J27" s="15"/>
      <c r="K27" s="16"/>
    </row>
    <row r="28" spans="1:11" ht="15">
      <c r="A28" s="19"/>
      <c r="B28" s="11"/>
      <c r="C28" s="10"/>
      <c r="D28" s="10"/>
      <c r="E28" s="17"/>
      <c r="F28" s="13"/>
      <c r="G28" s="17"/>
      <c r="H28" s="14"/>
      <c r="I28" s="15"/>
      <c r="J28" s="15"/>
      <c r="K28" s="16"/>
    </row>
    <row r="29" spans="1:11" ht="15">
      <c r="A29" s="19"/>
      <c r="B29" s="11"/>
      <c r="C29" s="10"/>
      <c r="D29" s="10"/>
      <c r="E29" s="17"/>
      <c r="F29" s="13"/>
      <c r="G29" s="17"/>
      <c r="H29" s="14"/>
      <c r="I29" s="15"/>
      <c r="J29" s="15"/>
      <c r="K29" s="16"/>
    </row>
    <row r="30" spans="1:11" ht="15">
      <c r="A30" s="19"/>
      <c r="B30" s="11"/>
      <c r="C30" s="10"/>
      <c r="D30" s="10"/>
      <c r="E30" s="17"/>
      <c r="F30" s="13"/>
      <c r="G30" s="17"/>
      <c r="H30" s="14"/>
      <c r="I30" s="15"/>
      <c r="J30" s="15"/>
      <c r="K30" s="16"/>
    </row>
    <row r="31" spans="1:11" ht="15">
      <c r="A31" s="19"/>
      <c r="B31" s="11"/>
      <c r="C31" s="10"/>
      <c r="D31" s="10"/>
      <c r="E31" s="17"/>
      <c r="F31" s="13"/>
      <c r="G31" s="17"/>
      <c r="H31" s="14"/>
      <c r="I31" s="15"/>
      <c r="J31" s="15"/>
      <c r="K31" s="16"/>
    </row>
    <row r="32" spans="1:11" ht="15">
      <c r="A32" s="10"/>
      <c r="B32" s="11"/>
      <c r="C32" s="10"/>
      <c r="D32" s="10"/>
      <c r="E32" s="17"/>
      <c r="F32" s="13"/>
      <c r="G32" s="17"/>
      <c r="H32" s="13"/>
      <c r="I32" s="15"/>
      <c r="J32" s="16"/>
      <c r="K32" s="16"/>
    </row>
    <row r="33" spans="1:11" ht="15">
      <c r="A33" s="10"/>
      <c r="B33" s="11"/>
      <c r="C33" s="10"/>
      <c r="D33" s="10"/>
      <c r="E33" s="17"/>
      <c r="F33" s="13"/>
      <c r="G33" s="17"/>
      <c r="H33" s="13"/>
      <c r="I33" s="15"/>
      <c r="J33" s="16"/>
      <c r="K33" s="16"/>
    </row>
    <row r="34" spans="1:11" ht="15">
      <c r="A34" s="10"/>
      <c r="B34" s="11"/>
      <c r="C34" s="10"/>
      <c r="D34" s="10"/>
      <c r="E34" s="17"/>
      <c r="F34" s="13"/>
      <c r="G34" s="17"/>
      <c r="H34" s="13"/>
      <c r="I34" s="15"/>
      <c r="J34" s="16"/>
      <c r="K34" s="16"/>
    </row>
    <row r="35" spans="1:11" ht="15">
      <c r="A35" s="10"/>
      <c r="B35" s="11"/>
      <c r="C35" s="10"/>
      <c r="D35" s="10"/>
      <c r="E35" s="17"/>
      <c r="F35" s="13"/>
      <c r="G35" s="17"/>
      <c r="H35" s="13"/>
      <c r="I35" s="15"/>
      <c r="J35" s="16"/>
      <c r="K35" s="16"/>
    </row>
    <row r="36" spans="1:11" ht="15">
      <c r="A36" s="10"/>
      <c r="B36" s="11"/>
      <c r="C36" s="10"/>
      <c r="D36" s="10"/>
      <c r="E36" s="17"/>
      <c r="F36" s="13"/>
      <c r="G36" s="17"/>
      <c r="H36" s="13"/>
      <c r="I36" s="15"/>
      <c r="J36" s="16"/>
      <c r="K36" s="16"/>
    </row>
    <row r="37" spans="1:11" ht="15">
      <c r="A37" s="10"/>
      <c r="B37" s="11"/>
      <c r="C37" s="10"/>
      <c r="D37" s="10"/>
      <c r="E37" s="17"/>
      <c r="F37" s="13"/>
      <c r="G37" s="17"/>
      <c r="H37" s="13"/>
      <c r="I37" s="15"/>
      <c r="J37" s="16"/>
      <c r="K37" s="16"/>
    </row>
    <row r="38" spans="1:11" ht="15">
      <c r="A38" s="10"/>
      <c r="B38" s="11"/>
      <c r="C38" s="10"/>
      <c r="D38" s="10"/>
      <c r="E38" s="17"/>
      <c r="F38" s="13"/>
      <c r="G38" s="17"/>
      <c r="H38" s="13"/>
      <c r="I38" s="15"/>
      <c r="J38" s="16"/>
      <c r="K38" s="16"/>
    </row>
    <row r="39" spans="1:11" ht="15">
      <c r="A39" s="10"/>
      <c r="B39" s="11"/>
      <c r="C39" s="10"/>
      <c r="D39" s="10"/>
      <c r="E39" s="17"/>
      <c r="F39" s="13"/>
      <c r="G39" s="17"/>
      <c r="H39" s="13"/>
      <c r="I39" s="15"/>
      <c r="J39" s="16"/>
      <c r="K39" s="16"/>
    </row>
    <row r="40" spans="1:11" ht="15">
      <c r="A40" s="10"/>
      <c r="B40" s="11"/>
      <c r="C40" s="10"/>
      <c r="D40" s="10"/>
      <c r="E40" s="17"/>
      <c r="F40" s="13"/>
      <c r="G40" s="17"/>
      <c r="H40" s="14"/>
      <c r="I40" s="15"/>
      <c r="J40" s="16"/>
      <c r="K40" s="16"/>
    </row>
    <row r="41" spans="1:11" ht="15">
      <c r="A41" s="10"/>
      <c r="B41" s="11"/>
      <c r="C41" s="10"/>
      <c r="D41" s="10"/>
      <c r="E41" s="17"/>
      <c r="F41" s="13"/>
      <c r="G41" s="17"/>
      <c r="H41" s="14"/>
      <c r="I41" s="15"/>
      <c r="J41" s="16"/>
      <c r="K41" s="16"/>
    </row>
    <row r="42" spans="1:11" ht="15">
      <c r="A42" s="10"/>
      <c r="B42" s="11"/>
      <c r="C42" s="10"/>
      <c r="D42" s="10"/>
      <c r="E42" s="17"/>
      <c r="F42" s="13"/>
      <c r="G42" s="17"/>
      <c r="H42" s="14"/>
      <c r="I42" s="15"/>
      <c r="J42" s="16"/>
      <c r="K42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Landmælingar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sumar6</dc:creator>
  <cp:keywords/>
  <dc:description/>
  <cp:lastModifiedBy>sumar6</cp:lastModifiedBy>
  <dcterms:created xsi:type="dcterms:W3CDTF">2010-06-22T11:47:12Z</dcterms:created>
  <dcterms:modified xsi:type="dcterms:W3CDTF">2010-06-22T16:31:37Z</dcterms:modified>
  <cp:category/>
  <cp:version/>
  <cp:contentType/>
  <cp:contentStatus/>
</cp:coreProperties>
</file>