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2270"/>
  </bookViews>
  <sheets>
    <sheet name="222" sheetId="1" r:id="rId1"/>
    <sheet name="223" sheetId="2" r:id="rId2"/>
    <sheet name="224" sheetId="3" r:id="rId3"/>
    <sheet name="225" sheetId="4" r:id="rId4"/>
    <sheet name="226" sheetId="5" r:id="rId5"/>
    <sheet name="227" sheetId="6" r:id="rId6"/>
    <sheet name="228" sheetId="7" r:id="rId7"/>
    <sheet name="229" sheetId="8" r:id="rId8"/>
    <sheet name="230" sheetId="9" r:id="rId9"/>
    <sheet name="231" sheetId="10" r:id="rId10"/>
    <sheet name="232" sheetId="11" r:id="rId11"/>
  </sheets>
  <calcPr calcId="125725"/>
</workbook>
</file>

<file path=xl/calcChain.xml><?xml version="1.0" encoding="utf-8"?>
<calcChain xmlns="http://schemas.openxmlformats.org/spreadsheetml/2006/main">
  <c r="I3" i="11"/>
  <c r="I4"/>
  <c r="I5"/>
  <c r="I6"/>
  <c r="I7"/>
  <c r="I8"/>
  <c r="I9"/>
  <c r="I3" i="10"/>
  <c r="I4"/>
  <c r="I5"/>
  <c r="I6"/>
  <c r="I7"/>
  <c r="I8"/>
  <c r="I9"/>
  <c r="I10"/>
  <c r="I11"/>
  <c r="I2" i="11"/>
  <c r="I2" i="10"/>
  <c r="I3" i="9"/>
  <c r="I4"/>
  <c r="I5"/>
  <c r="I6"/>
  <c r="I7"/>
  <c r="I8"/>
  <c r="I9"/>
  <c r="I10"/>
  <c r="I11"/>
  <c r="I2"/>
  <c r="I3" i="8"/>
  <c r="I4"/>
  <c r="I5"/>
  <c r="I6"/>
  <c r="I7"/>
  <c r="I8"/>
  <c r="I9"/>
  <c r="I10"/>
  <c r="I2"/>
  <c r="I3" i="7"/>
  <c r="I4"/>
  <c r="I5"/>
  <c r="I6"/>
  <c r="I7"/>
  <c r="I8"/>
  <c r="I9"/>
  <c r="I10"/>
  <c r="I11"/>
  <c r="I3" i="6"/>
  <c r="I4"/>
  <c r="I5"/>
  <c r="I6"/>
  <c r="I7"/>
  <c r="I8"/>
  <c r="I9"/>
  <c r="I10"/>
  <c r="I2"/>
  <c r="G9" i="5"/>
  <c r="I3"/>
  <c r="I4"/>
  <c r="I5"/>
  <c r="I6"/>
  <c r="I7"/>
  <c r="I8"/>
  <c r="I9"/>
  <c r="I10"/>
  <c r="I2"/>
  <c r="I3" i="4"/>
  <c r="I4"/>
  <c r="I5"/>
  <c r="I6"/>
  <c r="I7"/>
  <c r="I8"/>
  <c r="I9"/>
  <c r="I10"/>
  <c r="I11"/>
  <c r="I2"/>
  <c r="I3" i="3"/>
  <c r="I4"/>
  <c r="I5"/>
  <c r="I6"/>
  <c r="I7"/>
  <c r="I8"/>
  <c r="I9"/>
  <c r="I10"/>
  <c r="I11"/>
  <c r="I12"/>
  <c r="I13"/>
  <c r="I2"/>
  <c r="I3" i="2"/>
  <c r="I4"/>
  <c r="I5"/>
  <c r="I6"/>
  <c r="I7"/>
  <c r="I8"/>
  <c r="I9"/>
  <c r="I10"/>
  <c r="I11"/>
  <c r="I2"/>
  <c r="A5" i="1"/>
  <c r="I3"/>
  <c r="I4"/>
  <c r="I5"/>
  <c r="I6"/>
  <c r="I7"/>
  <c r="I8"/>
  <c r="I9"/>
  <c r="I10"/>
  <c r="I11"/>
  <c r="I2"/>
  <c r="G3" i="3"/>
  <c r="G4"/>
  <c r="G5"/>
  <c r="G6"/>
  <c r="G7"/>
  <c r="G8"/>
  <c r="G9"/>
  <c r="G10"/>
  <c r="G11"/>
  <c r="G12"/>
  <c r="G13"/>
  <c r="G2"/>
  <c r="G3" i="2"/>
  <c r="G4"/>
  <c r="G5"/>
  <c r="G6"/>
  <c r="G7"/>
  <c r="G8"/>
  <c r="G9"/>
  <c r="G10"/>
  <c r="G11"/>
  <c r="G2"/>
  <c r="G3" i="1"/>
  <c r="G4"/>
  <c r="G5"/>
  <c r="G6"/>
  <c r="G7"/>
  <c r="G8"/>
  <c r="G9"/>
  <c r="G10"/>
  <c r="G11"/>
  <c r="G2"/>
  <c r="J9" i="11"/>
  <c r="G9"/>
  <c r="A9"/>
  <c r="G8"/>
  <c r="J7"/>
  <c r="G7"/>
  <c r="A7"/>
  <c r="G6"/>
  <c r="J5"/>
  <c r="G5"/>
  <c r="A5"/>
  <c r="G4"/>
  <c r="J3"/>
  <c r="G3"/>
  <c r="A3"/>
  <c r="G2"/>
  <c r="G11" i="10"/>
  <c r="B11"/>
  <c r="G10"/>
  <c r="B10"/>
  <c r="G9"/>
  <c r="B9"/>
  <c r="G8"/>
  <c r="B8"/>
  <c r="G7"/>
  <c r="B7"/>
  <c r="G6"/>
  <c r="B6"/>
  <c r="G5"/>
  <c r="B5"/>
  <c r="A5"/>
  <c r="G4"/>
  <c r="B4"/>
  <c r="G3"/>
  <c r="B3"/>
  <c r="G2"/>
  <c r="B2"/>
  <c r="G11" i="9"/>
  <c r="B11"/>
  <c r="J11" s="1"/>
  <c r="G10"/>
  <c r="B10"/>
  <c r="G9"/>
  <c r="B9"/>
  <c r="J9" s="1"/>
  <c r="G8"/>
  <c r="B8"/>
  <c r="G7"/>
  <c r="B7"/>
  <c r="J7" s="1"/>
  <c r="G6"/>
  <c r="B6"/>
  <c r="G5"/>
  <c r="B5"/>
  <c r="J5" s="1"/>
  <c r="G4"/>
  <c r="B4"/>
  <c r="G3"/>
  <c r="B3"/>
  <c r="J3" s="1"/>
  <c r="G2"/>
  <c r="B2"/>
  <c r="G10" i="8"/>
  <c r="B10"/>
  <c r="G9"/>
  <c r="B9"/>
  <c r="G8"/>
  <c r="B8"/>
  <c r="G7"/>
  <c r="B7"/>
  <c r="G6"/>
  <c r="B6"/>
  <c r="G5"/>
  <c r="B5"/>
  <c r="G4"/>
  <c r="B4"/>
  <c r="G3"/>
  <c r="B3"/>
  <c r="G2"/>
  <c r="B2"/>
  <c r="G11" i="7"/>
  <c r="B11"/>
  <c r="G10"/>
  <c r="B10"/>
  <c r="G9"/>
  <c r="B9"/>
  <c r="G8"/>
  <c r="B8"/>
  <c r="G7"/>
  <c r="B7"/>
  <c r="G6"/>
  <c r="B6"/>
  <c r="G5"/>
  <c r="B5"/>
  <c r="G4"/>
  <c r="B4"/>
  <c r="G3"/>
  <c r="B3"/>
  <c r="G2"/>
  <c r="B2"/>
  <c r="I2" s="1"/>
  <c r="G10" i="6"/>
  <c r="B10"/>
  <c r="G9"/>
  <c r="B9"/>
  <c r="G8"/>
  <c r="B8"/>
  <c r="G7"/>
  <c r="B7"/>
  <c r="A7"/>
  <c r="G6"/>
  <c r="B6"/>
  <c r="G5"/>
  <c r="B5"/>
  <c r="G4"/>
  <c r="B4"/>
  <c r="G3"/>
  <c r="B3"/>
  <c r="A3"/>
  <c r="G2"/>
  <c r="B2"/>
  <c r="G3" i="5"/>
  <c r="G4"/>
  <c r="G5"/>
  <c r="G6"/>
  <c r="G7"/>
  <c r="G8"/>
  <c r="G10"/>
  <c r="G2"/>
  <c r="G4" i="4"/>
  <c r="G5"/>
  <c r="G6"/>
  <c r="G7"/>
  <c r="G8"/>
  <c r="G9"/>
  <c r="G10"/>
  <c r="G11"/>
  <c r="G2"/>
  <c r="G3"/>
  <c r="A4" i="3"/>
  <c r="A10"/>
  <c r="B10" i="5"/>
  <c r="B9"/>
  <c r="B8"/>
  <c r="B7"/>
  <c r="B6"/>
  <c r="B5"/>
  <c r="B4"/>
  <c r="B3"/>
  <c r="B2"/>
  <c r="B11" i="4"/>
  <c r="B10"/>
  <c r="B9"/>
  <c r="B8"/>
  <c r="B7"/>
  <c r="B6"/>
  <c r="B5"/>
  <c r="B4"/>
  <c r="B3"/>
  <c r="B2"/>
  <c r="B13" i="3"/>
  <c r="B12"/>
  <c r="B11"/>
  <c r="B10"/>
  <c r="B9"/>
  <c r="B8"/>
  <c r="B7"/>
  <c r="B6"/>
  <c r="B5"/>
  <c r="B4"/>
  <c r="B3"/>
  <c r="B2"/>
  <c r="A6" i="1"/>
  <c r="A7"/>
  <c r="A8"/>
  <c r="A9"/>
  <c r="A10"/>
  <c r="A11"/>
  <c r="B11" i="2"/>
  <c r="J11" s="1"/>
  <c r="B10"/>
  <c r="B9"/>
  <c r="J9" s="1"/>
  <c r="B8"/>
  <c r="B7"/>
  <c r="J7" s="1"/>
  <c r="B6"/>
  <c r="B5"/>
  <c r="J5" s="1"/>
  <c r="B4"/>
  <c r="B3"/>
  <c r="J3" s="1"/>
  <c r="B2"/>
  <c r="J3" i="1"/>
  <c r="J4"/>
  <c r="J5"/>
  <c r="J6"/>
  <c r="J7"/>
  <c r="J8"/>
  <c r="J9"/>
  <c r="J10"/>
  <c r="J11"/>
  <c r="J2"/>
  <c r="B3"/>
  <c r="B4"/>
  <c r="B5"/>
  <c r="B6"/>
  <c r="B7"/>
  <c r="B8"/>
  <c r="B9"/>
  <c r="B10"/>
  <c r="B11"/>
  <c r="B2"/>
  <c r="A9" i="7" l="1"/>
  <c r="A7" i="10"/>
  <c r="A11"/>
  <c r="A9"/>
  <c r="J3"/>
  <c r="J5"/>
  <c r="J7"/>
  <c r="J9"/>
  <c r="J11"/>
  <c r="J2" i="9"/>
  <c r="J4"/>
  <c r="J6"/>
  <c r="J8"/>
  <c r="J10"/>
  <c r="A6"/>
  <c r="A8"/>
  <c r="A10"/>
  <c r="A5" i="8"/>
  <c r="A7"/>
  <c r="A9"/>
  <c r="J3"/>
  <c r="J5"/>
  <c r="J7"/>
  <c r="J9"/>
  <c r="A7" i="7"/>
  <c r="A11"/>
  <c r="J3"/>
  <c r="J5"/>
  <c r="J7"/>
  <c r="J9"/>
  <c r="J11"/>
  <c r="A5" i="6"/>
  <c r="A9"/>
  <c r="J3"/>
  <c r="J5"/>
  <c r="J7"/>
  <c r="J9"/>
  <c r="A2" i="11"/>
  <c r="J2"/>
  <c r="A4"/>
  <c r="J4"/>
  <c r="A6"/>
  <c r="J6"/>
  <c r="A8"/>
  <c r="J8"/>
  <c r="J2" i="10"/>
  <c r="J4"/>
  <c r="A6"/>
  <c r="J6"/>
  <c r="A8"/>
  <c r="J8"/>
  <c r="A10"/>
  <c r="J10"/>
  <c r="A5" i="9"/>
  <c r="A7"/>
  <c r="A9"/>
  <c r="A11"/>
  <c r="J2" i="8"/>
  <c r="A4"/>
  <c r="J4"/>
  <c r="A6"/>
  <c r="J6"/>
  <c r="A8"/>
  <c r="J8"/>
  <c r="A10"/>
  <c r="J10"/>
  <c r="A2" i="7"/>
  <c r="J2"/>
  <c r="J4"/>
  <c r="A6"/>
  <c r="J6"/>
  <c r="A8"/>
  <c r="J8"/>
  <c r="A10"/>
  <c r="J10"/>
  <c r="A2" i="6"/>
  <c r="J2"/>
  <c r="A4"/>
  <c r="J4"/>
  <c r="A6"/>
  <c r="J6"/>
  <c r="A8"/>
  <c r="J8"/>
  <c r="J10"/>
  <c r="J2" i="5"/>
  <c r="J3"/>
  <c r="J4"/>
  <c r="J5"/>
  <c r="J6"/>
  <c r="J7"/>
  <c r="J8"/>
  <c r="J9"/>
  <c r="J10"/>
  <c r="A2"/>
  <c r="A3"/>
  <c r="A4"/>
  <c r="A5"/>
  <c r="A6"/>
  <c r="A7"/>
  <c r="J2" i="4"/>
  <c r="J3"/>
  <c r="J4"/>
  <c r="J5"/>
  <c r="J6"/>
  <c r="J7"/>
  <c r="J8"/>
  <c r="J9"/>
  <c r="J10"/>
  <c r="J11"/>
  <c r="A2"/>
  <c r="A3"/>
  <c r="A4"/>
  <c r="A8"/>
  <c r="A9"/>
  <c r="A10"/>
  <c r="A11"/>
  <c r="A10" i="2"/>
  <c r="A4"/>
  <c r="A2"/>
  <c r="A11"/>
  <c r="A9"/>
  <c r="A5"/>
  <c r="A3"/>
  <c r="J2" i="3"/>
  <c r="J3"/>
  <c r="J4"/>
  <c r="J5"/>
  <c r="J6"/>
  <c r="J7"/>
  <c r="J8"/>
  <c r="J9"/>
  <c r="J10"/>
  <c r="J11"/>
  <c r="J12"/>
  <c r="J13"/>
  <c r="A5"/>
  <c r="A6"/>
  <c r="A11"/>
  <c r="A13"/>
  <c r="J2" i="2"/>
  <c r="J4"/>
  <c r="J6"/>
  <c r="J8"/>
  <c r="J10"/>
</calcChain>
</file>

<file path=xl/sharedStrings.xml><?xml version="1.0" encoding="utf-8"?>
<sst xmlns="http://schemas.openxmlformats.org/spreadsheetml/2006/main" count="324" uniqueCount="124">
  <si>
    <t>Punktur</t>
  </si>
  <si>
    <t>Skráarnafn(*.dat)</t>
  </si>
  <si>
    <t>Hópur</t>
  </si>
  <si>
    <t>Mælitími</t>
  </si>
  <si>
    <t>Mæld hæð</t>
  </si>
  <si>
    <t>Teg.mælingar</t>
  </si>
  <si>
    <t>Rinex tilb.</t>
  </si>
  <si>
    <t>Sk/TGP</t>
  </si>
  <si>
    <t>V/TGP</t>
  </si>
  <si>
    <t>031a2220.DAT</t>
  </si>
  <si>
    <t>031a2221.DAT</t>
  </si>
  <si>
    <t>031a2222.DAT</t>
  </si>
  <si>
    <t>57502220.DAT</t>
  </si>
  <si>
    <t>57542221.DAT</t>
  </si>
  <si>
    <t>57572220.DAT</t>
  </si>
  <si>
    <t>57632221.DAT</t>
  </si>
  <si>
    <t>57702220.DAT</t>
  </si>
  <si>
    <t>70312220.DAT</t>
  </si>
  <si>
    <t>72272221.DAT</t>
  </si>
  <si>
    <t>7031A</t>
  </si>
  <si>
    <t>Leiðr.hæð ARP</t>
  </si>
  <si>
    <t>20752230.DAT</t>
  </si>
  <si>
    <t>20772230.DAT</t>
  </si>
  <si>
    <t>20802232.DAT</t>
  </si>
  <si>
    <t>20832232.DAT</t>
  </si>
  <si>
    <t>227a2230.DAT</t>
  </si>
  <si>
    <t>227a2232.DAT</t>
  </si>
  <si>
    <t>227a2233.DAT</t>
  </si>
  <si>
    <t>57502231.DAT</t>
  </si>
  <si>
    <t>72272230.DAT</t>
  </si>
  <si>
    <t>74432230.DAT</t>
  </si>
  <si>
    <t>7227A</t>
  </si>
  <si>
    <t>038a2243.DAT</t>
  </si>
  <si>
    <t>038a2244.DAT</t>
  </si>
  <si>
    <t>20382240.DAT</t>
  </si>
  <si>
    <t>20852240.DAT</t>
  </si>
  <si>
    <t>21022240.DAT</t>
  </si>
  <si>
    <t>384a2240.DAT</t>
  </si>
  <si>
    <t>384a2241.DAT</t>
  </si>
  <si>
    <t>384a2242.DAT</t>
  </si>
  <si>
    <t>73842240.DAT</t>
  </si>
  <si>
    <t>74432241.DAT</t>
  </si>
  <si>
    <t>D5__2240.DAT</t>
  </si>
  <si>
    <t>J0402240.DAT</t>
  </si>
  <si>
    <t>00D5</t>
  </si>
  <si>
    <t>7384A</t>
  </si>
  <si>
    <t>2038A</t>
  </si>
  <si>
    <t>20282250.DAT</t>
  </si>
  <si>
    <t>20972250.DAT</t>
  </si>
  <si>
    <t>20982250.DAT</t>
  </si>
  <si>
    <t>442a2250.DAT</t>
  </si>
  <si>
    <t>442a2251.DAT</t>
  </si>
  <si>
    <t>442a2252.DAT</t>
  </si>
  <si>
    <t>73822250.DAT</t>
  </si>
  <si>
    <t>73842250.DAT</t>
  </si>
  <si>
    <t>74422250.DAT</t>
  </si>
  <si>
    <t>75692250.DAT</t>
  </si>
  <si>
    <t>BGP</t>
  </si>
  <si>
    <t>7442A</t>
  </si>
  <si>
    <t>55942260.DAT</t>
  </si>
  <si>
    <t>55952260.dat</t>
  </si>
  <si>
    <t>58422260.DAT</t>
  </si>
  <si>
    <t>58612260.DAT</t>
  </si>
  <si>
    <t>64122260.DAT</t>
  </si>
  <si>
    <t>75692260.DAT</t>
  </si>
  <si>
    <t>861A2260.DAT</t>
  </si>
  <si>
    <t>861B2261.DAT</t>
  </si>
  <si>
    <t>KN__2260.dat</t>
  </si>
  <si>
    <t>00KN</t>
  </si>
  <si>
    <t>5861A</t>
  </si>
  <si>
    <t>5861B</t>
  </si>
  <si>
    <t>55922270.DAT</t>
  </si>
  <si>
    <t>55952270.DAT</t>
  </si>
  <si>
    <t>64122270.DAT</t>
  </si>
  <si>
    <t>70462270.DAT</t>
  </si>
  <si>
    <t>73802270.DAT</t>
  </si>
  <si>
    <t>74382270.dat</t>
  </si>
  <si>
    <t>74382271.dat</t>
  </si>
  <si>
    <t>74412270.DAT</t>
  </si>
  <si>
    <t>HSH_2270.dat</t>
  </si>
  <si>
    <t>0HSH</t>
  </si>
  <si>
    <t>14182280.DAT</t>
  </si>
  <si>
    <t>379A2280.DAT</t>
  </si>
  <si>
    <t>379A2281.DAT</t>
  </si>
  <si>
    <t>379A2282.DAT</t>
  </si>
  <si>
    <t>58612280.DAT</t>
  </si>
  <si>
    <t>58622280.DAT</t>
  </si>
  <si>
    <t>58632280.DAT</t>
  </si>
  <si>
    <t>58642280.DAT</t>
  </si>
  <si>
    <t>73792280.DAT</t>
  </si>
  <si>
    <t>74372280.dat</t>
  </si>
  <si>
    <t>7379A</t>
  </si>
  <si>
    <t>472A2290.DAT</t>
  </si>
  <si>
    <t>472A2291.DAT</t>
  </si>
  <si>
    <t>58612290.DAT</t>
  </si>
  <si>
    <t>73792290.DAT</t>
  </si>
  <si>
    <t>73842290.DAT</t>
  </si>
  <si>
    <t>74382290.DAT</t>
  </si>
  <si>
    <t>74422290.DAT</t>
  </si>
  <si>
    <t>74722290.DAT</t>
  </si>
  <si>
    <t>75692290.DAT</t>
  </si>
  <si>
    <t>7472A</t>
  </si>
  <si>
    <t>441A2300.DAT</t>
  </si>
  <si>
    <t>441A2301.DAT</t>
  </si>
  <si>
    <t>441A2302.DAT</t>
  </si>
  <si>
    <t>70312300.DAT</t>
  </si>
  <si>
    <t>72272300.DAT</t>
  </si>
  <si>
    <t>73842300.DAT</t>
  </si>
  <si>
    <t>74382300.DAT</t>
  </si>
  <si>
    <t>74402300.DAT</t>
  </si>
  <si>
    <t>74412300.DAT</t>
  </si>
  <si>
    <t>74432300.DAT</t>
  </si>
  <si>
    <t>7441A</t>
  </si>
  <si>
    <t>438A2310.DAT</t>
  </si>
  <si>
    <t>438A2311.DAT</t>
  </si>
  <si>
    <t>438A2312.DAT</t>
  </si>
  <si>
    <t>50142310.DAT</t>
  </si>
  <si>
    <t>53442310.DAT</t>
  </si>
  <si>
    <t>70312310.DAT</t>
  </si>
  <si>
    <t>74382310.DAT</t>
  </si>
  <si>
    <t>74392310.DAT</t>
  </si>
  <si>
    <t>74402310.DAT</t>
  </si>
  <si>
    <t>75682310.DAT</t>
  </si>
  <si>
    <t>7438A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</si>
</sst>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NumberFormat="1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0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20" fontId="1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/>
    <xf numFmtId="165" fontId="1" fillId="0" borderId="2" xfId="0" applyNumberFormat="1" applyFont="1" applyFill="1" applyBorder="1" applyAlignment="1" applyProtection="1">
      <alignment horizontal="right"/>
    </xf>
    <xf numFmtId="165" fontId="1" fillId="0" borderId="2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workbookViewId="0">
      <selection activeCell="G25" sqref="G25"/>
    </sheetView>
  </sheetViews>
  <sheetFormatPr defaultRowHeight="15"/>
  <cols>
    <col min="1" max="1" width="9.7109375" bestFit="1" customWidth="1"/>
    <col min="2" max="2" width="15.5703125" customWidth="1"/>
    <col min="3" max="3" width="5.85546875" customWidth="1"/>
    <col min="4" max="4" width="10.7109375" customWidth="1"/>
    <col min="5" max="5" width="10" customWidth="1"/>
    <col min="6" max="6" width="13.140625" customWidth="1"/>
    <col min="7" max="7" width="13.85546875" bestFit="1" customWidth="1"/>
    <col min="8" max="8" width="9.140625" customWidth="1"/>
    <col min="9" max="9" width="45.5703125" hidden="1" customWidth="1"/>
    <col min="10" max="10" width="29.140625" hidden="1" customWidth="1"/>
    <col min="11" max="11" width="0" hidden="1" customWidth="1"/>
    <col min="12" max="12" width="13.28515625" hidden="1" customWidth="1"/>
  </cols>
  <sheetData>
    <row r="1" spans="1:1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20</v>
      </c>
      <c r="H1" s="1" t="s">
        <v>6</v>
      </c>
    </row>
    <row r="2" spans="1:12">
      <c r="A2" s="3" t="s">
        <v>19</v>
      </c>
      <c r="B2" s="3" t="str">
        <f>LEFT(L2,8)</f>
        <v>031a2220</v>
      </c>
      <c r="C2" s="3"/>
      <c r="D2" s="3"/>
      <c r="E2" s="17">
        <v>1.2470000000000001</v>
      </c>
      <c r="F2" s="4" t="s">
        <v>7</v>
      </c>
      <c r="G2" s="16">
        <f>IF(F2="V/TGP",((E2+0.0034)-0.0625),IF(F2="Sk/TGP",(SQRT(((E2^2)-(0.2334^2)))+0.0034)-0.0625,E2-0.0556))</f>
        <v>1.1658626280013609</v>
      </c>
      <c r="H2" s="5">
        <v>1</v>
      </c>
      <c r="I2" s="21" t="str">
        <f>"C:\GPS_maelingar\2000\THING2000\RAW\"&amp;(MID(B2,5,3))&amp;"\"&amp;B2&amp;".DAT\"&amp;B2&amp;".DAT"</f>
        <v>C:\GPS_maelingar\2000\THING2000\RAW\222\031a2220.DAT\031a2220.DAT</v>
      </c>
      <c r="J2" s="21" t="str">
        <f>"C:\GPS_maelingar\2000\THING2000\RINEX\"&amp;(MID(B2,5,3))&amp;"\"</f>
        <v>C:\GPS_maelingar\2000\THING2000\RINEX\222\</v>
      </c>
      <c r="L2" t="s">
        <v>9</v>
      </c>
    </row>
    <row r="3" spans="1:12">
      <c r="A3" s="6" t="s">
        <v>19</v>
      </c>
      <c r="B3" s="3" t="str">
        <f t="shared" ref="B3:B14" si="0">LEFT(L3,8)</f>
        <v>031a2221</v>
      </c>
      <c r="C3" s="3"/>
      <c r="D3" s="3"/>
      <c r="E3" s="17">
        <v>1.2484999999999999</v>
      </c>
      <c r="F3" s="4" t="s">
        <v>7</v>
      </c>
      <c r="G3" s="16">
        <f t="shared" ref="G3:G11" si="1">IF(F3="V/TGP",((E3+0.0034)-0.0625),IF(F3="Sk/TGP",(SQRT(((E3^2)-(0.2334^2)))+0.0034)-0.0625,E3-0.0556))</f>
        <v>1.1673895800617304</v>
      </c>
      <c r="H3" s="5">
        <v>1</v>
      </c>
      <c r="I3" s="21" t="str">
        <f t="shared" ref="I3:I11" si="2">"C:\GPS_maelingar\2000\THING2000\RAW\"&amp;(MID(B3,5,3))&amp;"\"&amp;B3&amp;".DAT\"&amp;B3&amp;".DAT"</f>
        <v>C:\GPS_maelingar\2000\THING2000\RAW\222\031a2221.DAT\031a2221.DAT</v>
      </c>
      <c r="J3" s="21" t="str">
        <f t="shared" ref="J3:J14" si="3">"C:\GPS_maelingar\2000\THING2000\RINEX\"&amp;(MID(B3,5,3))&amp;"\"</f>
        <v>C:\GPS_maelingar\2000\THING2000\RINEX\222\</v>
      </c>
      <c r="L3" t="s">
        <v>10</v>
      </c>
    </row>
    <row r="4" spans="1:12">
      <c r="A4" s="6" t="s">
        <v>19</v>
      </c>
      <c r="B4" s="3" t="str">
        <f t="shared" si="0"/>
        <v>031a2222</v>
      </c>
      <c r="C4" s="3"/>
      <c r="D4" s="3"/>
      <c r="E4" s="17">
        <v>1.2482</v>
      </c>
      <c r="F4" s="4" t="s">
        <v>7</v>
      </c>
      <c r="G4" s="16">
        <f t="shared" si="1"/>
        <v>1.167084194972354</v>
      </c>
      <c r="H4" s="5">
        <v>1</v>
      </c>
      <c r="I4" s="21" t="str">
        <f t="shared" si="2"/>
        <v>C:\GPS_maelingar\2000\THING2000\RAW\222\031a2222.DAT\031a2222.DAT</v>
      </c>
      <c r="J4" s="21" t="str">
        <f t="shared" si="3"/>
        <v>C:\GPS_maelingar\2000\THING2000\RINEX\222\</v>
      </c>
      <c r="L4" t="s">
        <v>11</v>
      </c>
    </row>
    <row r="5" spans="1:12">
      <c r="A5" s="3" t="str">
        <f>LEFT(B5,4)</f>
        <v>5750</v>
      </c>
      <c r="B5" s="3" t="str">
        <f t="shared" si="0"/>
        <v>57502220</v>
      </c>
      <c r="C5" s="3"/>
      <c r="D5" s="3"/>
      <c r="E5" s="17">
        <v>1.4179999999999999</v>
      </c>
      <c r="F5" s="4" t="s">
        <v>7</v>
      </c>
      <c r="G5" s="16">
        <f t="shared" si="1"/>
        <v>1.3395595153932212</v>
      </c>
      <c r="H5" s="4">
        <v>1</v>
      </c>
      <c r="I5" s="21" t="str">
        <f t="shared" si="2"/>
        <v>C:\GPS_maelingar\2000\THING2000\RAW\222\57502220.DAT\57502220.DAT</v>
      </c>
      <c r="J5" s="21" t="str">
        <f t="shared" si="3"/>
        <v>C:\GPS_maelingar\2000\THING2000\RINEX\222\</v>
      </c>
      <c r="L5" t="s">
        <v>12</v>
      </c>
    </row>
    <row r="6" spans="1:12">
      <c r="A6" s="3" t="str">
        <f t="shared" ref="A6:A14" si="4">LEFT(B6,4)</f>
        <v>5754</v>
      </c>
      <c r="B6" s="3" t="str">
        <f t="shared" si="0"/>
        <v>57542221</v>
      </c>
      <c r="C6" s="3"/>
      <c r="D6" s="3"/>
      <c r="E6" s="17">
        <v>1.0580000000000001</v>
      </c>
      <c r="F6" s="4" t="s">
        <v>7</v>
      </c>
      <c r="G6" s="16">
        <f t="shared" si="1"/>
        <v>0.97283431961535238</v>
      </c>
      <c r="H6" s="4">
        <v>1</v>
      </c>
      <c r="I6" s="21" t="str">
        <f t="shared" si="2"/>
        <v>C:\GPS_maelingar\2000\THING2000\RAW\222\57542221.DAT\57542221.DAT</v>
      </c>
      <c r="J6" s="21" t="str">
        <f t="shared" si="3"/>
        <v>C:\GPS_maelingar\2000\THING2000\RINEX\222\</v>
      </c>
      <c r="L6" t="s">
        <v>13</v>
      </c>
    </row>
    <row r="7" spans="1:12">
      <c r="A7" s="3" t="str">
        <f t="shared" si="4"/>
        <v>5757</v>
      </c>
      <c r="B7" s="3" t="str">
        <f t="shared" si="0"/>
        <v>57572220</v>
      </c>
      <c r="C7" s="3"/>
      <c r="D7" s="3"/>
      <c r="E7" s="17">
        <v>1.1299999999999999</v>
      </c>
      <c r="F7" s="4" t="s">
        <v>7</v>
      </c>
      <c r="G7" s="16">
        <f t="shared" si="1"/>
        <v>1.0465330494336718</v>
      </c>
      <c r="H7" s="4">
        <v>1</v>
      </c>
      <c r="I7" s="21" t="str">
        <f t="shared" si="2"/>
        <v>C:\GPS_maelingar\2000\THING2000\RAW\222\57572220.DAT\57572220.DAT</v>
      </c>
      <c r="J7" s="21" t="str">
        <f t="shared" si="3"/>
        <v>C:\GPS_maelingar\2000\THING2000\RINEX\222\</v>
      </c>
      <c r="L7" t="s">
        <v>14</v>
      </c>
    </row>
    <row r="8" spans="1:12">
      <c r="A8" s="3" t="str">
        <f t="shared" si="4"/>
        <v>5763</v>
      </c>
      <c r="B8" s="3" t="str">
        <f t="shared" si="0"/>
        <v>57632221</v>
      </c>
      <c r="C8" s="3"/>
      <c r="D8" s="3"/>
      <c r="E8" s="17">
        <v>1.413</v>
      </c>
      <c r="F8" s="4" t="s">
        <v>7</v>
      </c>
      <c r="G8" s="16">
        <f t="shared" si="1"/>
        <v>1.3344901262566409</v>
      </c>
      <c r="H8" s="4">
        <v>1</v>
      </c>
      <c r="I8" s="21" t="str">
        <f t="shared" si="2"/>
        <v>C:\GPS_maelingar\2000\THING2000\RAW\222\57632221.DAT\57632221.DAT</v>
      </c>
      <c r="J8" s="21" t="str">
        <f t="shared" si="3"/>
        <v>C:\GPS_maelingar\2000\THING2000\RINEX\222\</v>
      </c>
      <c r="L8" t="s">
        <v>15</v>
      </c>
    </row>
    <row r="9" spans="1:12">
      <c r="A9" s="3" t="str">
        <f t="shared" si="4"/>
        <v>5770</v>
      </c>
      <c r="B9" s="3" t="str">
        <f t="shared" si="0"/>
        <v>57702220</v>
      </c>
      <c r="C9" s="3"/>
      <c r="D9" s="3"/>
      <c r="E9" s="17">
        <v>1.337</v>
      </c>
      <c r="F9" s="4" t="s">
        <v>7</v>
      </c>
      <c r="G9" s="16">
        <f t="shared" si="1"/>
        <v>1.2573700680228168</v>
      </c>
      <c r="H9" s="4">
        <v>1</v>
      </c>
      <c r="I9" s="21" t="str">
        <f t="shared" si="2"/>
        <v>C:\GPS_maelingar\2000\THING2000\RAW\222\57702220.DAT\57702220.DAT</v>
      </c>
      <c r="J9" s="21" t="str">
        <f t="shared" si="3"/>
        <v>C:\GPS_maelingar\2000\THING2000\RINEX\222\</v>
      </c>
      <c r="L9" t="s">
        <v>16</v>
      </c>
    </row>
    <row r="10" spans="1:12">
      <c r="A10" s="3" t="str">
        <f t="shared" si="4"/>
        <v>7031</v>
      </c>
      <c r="B10" s="3" t="str">
        <f t="shared" si="0"/>
        <v>70312220</v>
      </c>
      <c r="C10" s="3"/>
      <c r="D10" s="3"/>
      <c r="E10" s="17">
        <v>1.3180000000000001</v>
      </c>
      <c r="F10" s="4" t="s">
        <v>7</v>
      </c>
      <c r="G10" s="16">
        <f t="shared" si="1"/>
        <v>1.2380693952603108</v>
      </c>
      <c r="H10" s="4">
        <v>1</v>
      </c>
      <c r="I10" s="21" t="str">
        <f t="shared" si="2"/>
        <v>C:\GPS_maelingar\2000\THING2000\RAW\222\70312220.DAT\70312220.DAT</v>
      </c>
      <c r="J10" s="21" t="str">
        <f t="shared" si="3"/>
        <v>C:\GPS_maelingar\2000\THING2000\RINEX\222\</v>
      </c>
      <c r="L10" t="s">
        <v>17</v>
      </c>
    </row>
    <row r="11" spans="1:12">
      <c r="A11" s="3" t="str">
        <f t="shared" si="4"/>
        <v>7227</v>
      </c>
      <c r="B11" s="3" t="str">
        <f t="shared" si="0"/>
        <v>72272221</v>
      </c>
      <c r="C11" s="3"/>
      <c r="D11" s="3"/>
      <c r="E11" s="17">
        <v>1.5329999999999999</v>
      </c>
      <c r="F11" s="4" t="s">
        <v>7</v>
      </c>
      <c r="G11" s="16">
        <f t="shared" si="1"/>
        <v>1.4560281925962568</v>
      </c>
      <c r="H11" s="5">
        <v>1</v>
      </c>
      <c r="I11" s="21" t="str">
        <f t="shared" si="2"/>
        <v>C:\GPS_maelingar\2000\THING2000\RAW\222\72272221.DAT\72272221.DAT</v>
      </c>
      <c r="J11" s="21" t="str">
        <f t="shared" si="3"/>
        <v>C:\GPS_maelingar\2000\THING2000\RINEX\222\</v>
      </c>
      <c r="L11" t="s">
        <v>18</v>
      </c>
    </row>
    <row r="12" spans="1:12">
      <c r="A12" s="7"/>
      <c r="B12" s="7"/>
      <c r="C12" s="7"/>
      <c r="D12" s="7"/>
      <c r="E12" s="18"/>
      <c r="F12" s="10"/>
      <c r="G12" s="18"/>
      <c r="H12" s="11"/>
      <c r="I12" s="12"/>
      <c r="J12" s="12"/>
      <c r="K12" s="13"/>
      <c r="L12" s="13"/>
    </row>
    <row r="13" spans="1:12">
      <c r="A13" s="7"/>
      <c r="B13" s="7"/>
      <c r="C13" s="7"/>
      <c r="D13" s="7"/>
      <c r="E13" s="18"/>
      <c r="F13" s="10"/>
      <c r="G13" s="18"/>
      <c r="H13" s="11"/>
      <c r="I13" s="12"/>
      <c r="J13" s="12"/>
      <c r="K13" s="13"/>
      <c r="L13" s="13"/>
    </row>
    <row r="14" spans="1:12">
      <c r="A14" s="7"/>
      <c r="B14" s="7"/>
      <c r="C14" s="7"/>
      <c r="D14" s="7"/>
      <c r="E14" s="18"/>
      <c r="F14" s="10"/>
      <c r="G14" s="18"/>
      <c r="H14" s="11"/>
      <c r="I14" s="12"/>
      <c r="J14" s="12"/>
      <c r="K14" s="13"/>
      <c r="L14" s="13"/>
    </row>
    <row r="15" spans="1:12">
      <c r="A15" s="7"/>
      <c r="B15" s="8"/>
      <c r="C15" s="7"/>
      <c r="D15" s="7"/>
      <c r="E15" s="9"/>
      <c r="F15" s="10"/>
      <c r="G15" s="9"/>
      <c r="H15" s="11"/>
      <c r="I15" s="12"/>
      <c r="J15" s="12"/>
      <c r="K15" s="13"/>
    </row>
    <row r="16" spans="1:12">
      <c r="A16" s="7"/>
      <c r="B16" s="8"/>
      <c r="C16" s="7"/>
      <c r="D16" s="7"/>
      <c r="E16" s="9"/>
      <c r="F16" s="10"/>
      <c r="G16" s="9"/>
      <c r="H16" s="11"/>
      <c r="I16" s="12"/>
      <c r="J16" s="12"/>
      <c r="K16" s="13"/>
    </row>
    <row r="17" spans="1:11">
      <c r="A17" s="7"/>
      <c r="B17" s="8"/>
      <c r="C17" s="7"/>
      <c r="D17" s="14"/>
      <c r="E17" s="9"/>
      <c r="F17" s="10"/>
      <c r="G17" s="9"/>
      <c r="H17" s="11"/>
      <c r="I17" s="12"/>
      <c r="J17" s="12"/>
      <c r="K17" s="13"/>
    </row>
    <row r="18" spans="1:11">
      <c r="A18" s="7"/>
      <c r="B18" s="8"/>
      <c r="C18" s="7"/>
      <c r="D18" s="7"/>
      <c r="E18" s="9"/>
      <c r="F18" s="10"/>
      <c r="G18" s="9"/>
      <c r="H18" s="11"/>
      <c r="I18" s="12"/>
      <c r="J18" s="12"/>
      <c r="K18" s="13"/>
    </row>
    <row r="19" spans="1:11">
      <c r="A19" s="7"/>
      <c r="B19" s="8"/>
      <c r="C19" s="7"/>
      <c r="D19" s="7"/>
      <c r="E19" s="9"/>
      <c r="F19" s="10"/>
      <c r="G19" s="9"/>
      <c r="H19" s="11"/>
      <c r="I19" s="12"/>
      <c r="J19" s="12"/>
      <c r="K19" s="13"/>
    </row>
    <row r="20" spans="1:11">
      <c r="A20" s="7"/>
      <c r="B20" s="8"/>
      <c r="C20" s="7"/>
      <c r="D20" s="7"/>
      <c r="E20" s="9"/>
      <c r="F20" s="10"/>
      <c r="G20" s="9"/>
      <c r="H20" s="11"/>
      <c r="I20" s="12"/>
      <c r="J20" s="12"/>
      <c r="K20" s="13"/>
    </row>
    <row r="21" spans="1:11">
      <c r="A21" s="7"/>
      <c r="B21" s="8"/>
      <c r="C21" s="7"/>
      <c r="D21" s="7"/>
      <c r="E21" s="9"/>
      <c r="F21" s="10"/>
      <c r="G21" s="9"/>
      <c r="H21" s="11"/>
      <c r="I21" s="12"/>
      <c r="J21" s="12"/>
      <c r="K21" s="13"/>
    </row>
    <row r="22" spans="1:11">
      <c r="A22" s="15"/>
      <c r="B22" s="8"/>
      <c r="C22" s="7"/>
      <c r="D22" s="7"/>
      <c r="E22" s="9"/>
      <c r="F22" s="10"/>
      <c r="G22" s="9"/>
      <c r="H22" s="11"/>
      <c r="I22" s="12"/>
      <c r="J22" s="12"/>
      <c r="K22" s="13"/>
    </row>
    <row r="23" spans="1:11">
      <c r="A23" s="15"/>
      <c r="B23" s="8"/>
      <c r="C23" s="7"/>
      <c r="D23" s="7"/>
      <c r="E23" s="9"/>
      <c r="F23" s="10"/>
      <c r="G23" s="9"/>
      <c r="H23" s="11"/>
      <c r="I23" s="12"/>
      <c r="J23" s="12"/>
      <c r="K23" s="13"/>
    </row>
    <row r="24" spans="1:11">
      <c r="A24" s="15"/>
      <c r="B24" s="8"/>
      <c r="C24" s="7"/>
      <c r="D24" s="7"/>
      <c r="E24" s="9"/>
      <c r="F24" s="10"/>
      <c r="G24" s="9"/>
      <c r="H24" s="11"/>
      <c r="I24" s="12"/>
      <c r="J24" s="12"/>
      <c r="K24" s="13"/>
    </row>
    <row r="25" spans="1:11">
      <c r="A25" s="15"/>
      <c r="B25" s="8"/>
      <c r="C25" s="7"/>
      <c r="D25" s="14"/>
      <c r="E25" s="9"/>
      <c r="F25" s="10"/>
      <c r="G25" s="9"/>
      <c r="H25" s="11"/>
      <c r="I25" s="12"/>
      <c r="J25" s="12"/>
      <c r="K25" s="13"/>
    </row>
    <row r="26" spans="1:11">
      <c r="A26" s="15"/>
      <c r="B26" s="8"/>
      <c r="C26" s="7"/>
      <c r="D26" s="7"/>
      <c r="E26" s="9"/>
      <c r="F26" s="10"/>
      <c r="G26" s="9"/>
      <c r="H26" s="11"/>
      <c r="I26" s="12"/>
      <c r="J26" s="12"/>
      <c r="K26" s="13"/>
    </row>
    <row r="27" spans="1:11">
      <c r="A27" s="15"/>
      <c r="B27" s="8"/>
      <c r="C27" s="7"/>
      <c r="D27" s="7"/>
      <c r="E27" s="9"/>
      <c r="F27" s="10"/>
      <c r="G27" s="9"/>
      <c r="H27" s="11"/>
      <c r="I27" s="12"/>
      <c r="J27" s="12"/>
      <c r="K27" s="13"/>
    </row>
    <row r="28" spans="1:11">
      <c r="A28" s="15"/>
      <c r="B28" s="8"/>
      <c r="C28" s="7"/>
      <c r="D28" s="7"/>
      <c r="E28" s="9"/>
      <c r="F28" s="10"/>
      <c r="G28" s="9"/>
      <c r="H28" s="11"/>
      <c r="I28" s="12"/>
      <c r="J28" s="12"/>
      <c r="K28" s="13"/>
    </row>
    <row r="29" spans="1:11">
      <c r="A29" s="15"/>
      <c r="B29" s="8"/>
      <c r="C29" s="7"/>
      <c r="D29" s="7"/>
      <c r="E29" s="9"/>
      <c r="F29" s="10"/>
      <c r="G29" s="9"/>
      <c r="H29" s="11"/>
      <c r="I29" s="12"/>
      <c r="J29" s="12"/>
      <c r="K29" s="13"/>
    </row>
    <row r="30" spans="1:11">
      <c r="A30" s="15"/>
      <c r="B30" s="8"/>
      <c r="C30" s="7"/>
      <c r="D30" s="7"/>
      <c r="E30" s="9"/>
      <c r="F30" s="10"/>
      <c r="G30" s="9"/>
      <c r="H30" s="11"/>
      <c r="I30" s="12"/>
      <c r="J30" s="12"/>
      <c r="K30" s="13"/>
    </row>
    <row r="31" spans="1:11">
      <c r="A31" s="15"/>
      <c r="B31" s="8"/>
      <c r="C31" s="7"/>
      <c r="D31" s="7"/>
      <c r="E31" s="9"/>
      <c r="F31" s="10"/>
      <c r="G31" s="9"/>
      <c r="H31" s="11"/>
      <c r="I31" s="12"/>
      <c r="J31" s="12"/>
      <c r="K31" s="13"/>
    </row>
    <row r="32" spans="1:11">
      <c r="A32" s="7"/>
      <c r="B32" s="8"/>
      <c r="C32" s="7"/>
      <c r="D32" s="7"/>
      <c r="E32" s="9"/>
      <c r="F32" s="10"/>
      <c r="G32" s="9"/>
      <c r="H32" s="10"/>
      <c r="I32" s="12"/>
      <c r="J32" s="13"/>
      <c r="K32" s="13"/>
    </row>
    <row r="33" spans="1:11">
      <c r="A33" s="7"/>
      <c r="B33" s="8"/>
      <c r="C33" s="7"/>
      <c r="D33" s="7"/>
      <c r="E33" s="9"/>
      <c r="F33" s="10"/>
      <c r="G33" s="9"/>
      <c r="H33" s="10"/>
      <c r="I33" s="12"/>
      <c r="J33" s="13"/>
      <c r="K33" s="13"/>
    </row>
    <row r="34" spans="1:11">
      <c r="A34" s="7"/>
      <c r="B34" s="8"/>
      <c r="C34" s="7"/>
      <c r="D34" s="7"/>
      <c r="E34" s="9"/>
      <c r="F34" s="10"/>
      <c r="G34" s="9"/>
      <c r="H34" s="10"/>
      <c r="I34" s="12"/>
      <c r="J34" s="13"/>
      <c r="K34" s="13"/>
    </row>
    <row r="35" spans="1:11">
      <c r="A35" s="7"/>
      <c r="B35" s="8"/>
      <c r="C35" s="7"/>
      <c r="D35" s="7"/>
      <c r="E35" s="9"/>
      <c r="F35" s="10"/>
      <c r="G35" s="9"/>
      <c r="H35" s="10"/>
      <c r="I35" s="12"/>
      <c r="J35" s="13"/>
      <c r="K35" s="13"/>
    </row>
    <row r="36" spans="1:11">
      <c r="A36" s="7"/>
      <c r="B36" s="8"/>
      <c r="C36" s="7"/>
      <c r="D36" s="7"/>
      <c r="E36" s="9"/>
      <c r="F36" s="10"/>
      <c r="G36" s="9"/>
      <c r="H36" s="10"/>
      <c r="I36" s="12"/>
      <c r="J36" s="13"/>
      <c r="K36" s="13"/>
    </row>
    <row r="37" spans="1:11">
      <c r="A37" s="7"/>
      <c r="B37" s="8"/>
      <c r="C37" s="7"/>
      <c r="D37" s="7"/>
      <c r="E37" s="9"/>
      <c r="F37" s="10"/>
      <c r="G37" s="9"/>
      <c r="H37" s="10"/>
      <c r="I37" s="12"/>
      <c r="J37" s="13"/>
      <c r="K37" s="13"/>
    </row>
    <row r="38" spans="1:11">
      <c r="A38" s="7"/>
      <c r="B38" s="8"/>
      <c r="C38" s="7"/>
      <c r="D38" s="7"/>
      <c r="E38" s="9"/>
      <c r="F38" s="10"/>
      <c r="G38" s="9"/>
      <c r="H38" s="10"/>
      <c r="I38" s="12"/>
      <c r="J38" s="13"/>
      <c r="K38" s="13"/>
    </row>
    <row r="39" spans="1:11">
      <c r="A39" s="7"/>
      <c r="B39" s="8"/>
      <c r="C39" s="7"/>
      <c r="D39" s="7"/>
      <c r="E39" s="9"/>
      <c r="F39" s="10"/>
      <c r="G39" s="9"/>
      <c r="H39" s="10"/>
      <c r="I39" s="12"/>
      <c r="J39" s="13"/>
      <c r="K39" s="13"/>
    </row>
    <row r="40" spans="1:11">
      <c r="A40" s="7"/>
      <c r="B40" s="8"/>
      <c r="C40" s="7"/>
      <c r="D40" s="7"/>
      <c r="E40" s="9"/>
      <c r="F40" s="10"/>
      <c r="G40" s="9"/>
      <c r="H40" s="11"/>
      <c r="I40" s="12"/>
      <c r="J40" s="13"/>
      <c r="K40" s="13"/>
    </row>
    <row r="41" spans="1:11">
      <c r="A41" s="7"/>
      <c r="B41" s="8"/>
      <c r="C41" s="7"/>
      <c r="D41" s="7"/>
      <c r="E41" s="9"/>
      <c r="F41" s="10"/>
      <c r="G41" s="9"/>
      <c r="H41" s="11"/>
      <c r="I41" s="12"/>
      <c r="J41" s="13"/>
      <c r="K41" s="13"/>
    </row>
    <row r="42" spans="1:11">
      <c r="A42" s="7"/>
      <c r="B42" s="8"/>
      <c r="C42" s="7"/>
      <c r="D42" s="7"/>
      <c r="E42" s="9"/>
      <c r="F42" s="10"/>
      <c r="G42" s="9"/>
      <c r="H42" s="11"/>
      <c r="I42" s="12"/>
      <c r="J42" s="13"/>
      <c r="K42" s="13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B1" workbookViewId="0">
      <selection activeCell="I1" sqref="I1:L65536"/>
    </sheetView>
  </sheetViews>
  <sheetFormatPr defaultRowHeight="15"/>
  <cols>
    <col min="2" max="2" width="15" bestFit="1" customWidth="1"/>
    <col min="3" max="4" width="9.140625" customWidth="1"/>
    <col min="5" max="5" width="10" style="20" customWidth="1"/>
    <col min="6" max="6" width="9.140625" customWidth="1"/>
    <col min="7" max="7" width="13.85546875" style="20" bestFit="1" customWidth="1"/>
    <col min="9" max="9" width="42.42578125" hidden="1" customWidth="1"/>
    <col min="10" max="10" width="28" hidden="1" customWidth="1"/>
    <col min="11" max="12" width="0" hidden="1" customWidth="1"/>
  </cols>
  <sheetData>
    <row r="1" spans="1:12">
      <c r="A1" s="1" t="s">
        <v>0</v>
      </c>
      <c r="B1" s="2" t="s">
        <v>1</v>
      </c>
      <c r="C1" s="1" t="s">
        <v>2</v>
      </c>
      <c r="D1" s="1" t="s">
        <v>3</v>
      </c>
      <c r="E1" s="19" t="s">
        <v>4</v>
      </c>
      <c r="F1" s="1" t="s">
        <v>5</v>
      </c>
      <c r="G1" s="19" t="s">
        <v>20</v>
      </c>
      <c r="H1" s="1" t="s">
        <v>6</v>
      </c>
      <c r="I1" s="22"/>
      <c r="J1" s="22"/>
    </row>
    <row r="2" spans="1:12">
      <c r="A2" s="3" t="str">
        <f>LEFT(B2,4)</f>
        <v>2075</v>
      </c>
      <c r="B2" s="3" t="str">
        <f>LEFT(L2,8)</f>
        <v>20752230</v>
      </c>
      <c r="C2" s="3"/>
      <c r="D2" s="3"/>
      <c r="E2" s="17">
        <v>0.77300000000000002</v>
      </c>
      <c r="F2" s="4" t="s">
        <v>7</v>
      </c>
      <c r="G2" s="16">
        <f>IF(F2="V/TGP",((E2+0.0034)-0.0625),IF(F2="Sk/TGP",(SQRT(((E2^2)-(0.2334^2)))+0.0034)-0.0625,E2-0.0556))</f>
        <v>0.67782159691516708</v>
      </c>
      <c r="H2" s="5">
        <v>1</v>
      </c>
      <c r="I2" s="21" t="str">
        <f>"C:\GPS_maelingar\2000\THING2000\RAW\"&amp;(MID(B2,5,3))&amp;"\"&amp;B2&amp;".DAT\"&amp;B2&amp;".DAT"</f>
        <v>C:\GPS_maelingar\2000\THING2000\RAW\223\20752230.DAT\20752230.DAT</v>
      </c>
      <c r="J2" s="23" t="str">
        <f>"C:\GPS_maelingar\2000\THING2000\RINEX\"&amp;(MID(B2,5,3))&amp;"\"</f>
        <v>C:\GPS_maelingar\2000\THING2000\RINEX\223\</v>
      </c>
      <c r="L2" t="s">
        <v>21</v>
      </c>
    </row>
    <row r="3" spans="1:12">
      <c r="A3" s="3" t="str">
        <f t="shared" ref="A3:A14" si="0">LEFT(B3,4)</f>
        <v>2077</v>
      </c>
      <c r="B3" s="3" t="str">
        <f t="shared" ref="B3:B14" si="1">LEFT(L3,8)</f>
        <v>20772230</v>
      </c>
      <c r="C3" s="3"/>
      <c r="D3" s="3"/>
      <c r="E3" s="17">
        <v>0.253</v>
      </c>
      <c r="F3" s="4" t="s">
        <v>57</v>
      </c>
      <c r="G3" s="16">
        <f t="shared" ref="G3:G11" si="2">IF(F3="V/TGP",((E3+0.0034)-0.0625),IF(F3="Sk/TGP",(SQRT(((E3^2)-(0.2334^2)))+0.0034)-0.0625,E3-0.0556))</f>
        <v>0.19740000000000002</v>
      </c>
      <c r="H3" s="5">
        <v>1</v>
      </c>
      <c r="I3" s="21" t="str">
        <f t="shared" ref="I3:I11" si="3">"C:\GPS_maelingar\2000\THING2000\RAW\"&amp;(MID(B3,5,3))&amp;"\"&amp;B3&amp;".DAT\"&amp;B3&amp;".DAT"</f>
        <v>C:\GPS_maelingar\2000\THING2000\RAW\223\20772230.DAT\20772230.DAT</v>
      </c>
      <c r="J3" s="23" t="str">
        <f t="shared" ref="J3:J14" si="4">"C:\GPS_maelingar\2000\THING2000\RINEX\"&amp;(MID(B3,5,3))&amp;"\"</f>
        <v>C:\GPS_maelingar\2000\THING2000\RINEX\223\</v>
      </c>
      <c r="L3" t="s">
        <v>22</v>
      </c>
    </row>
    <row r="4" spans="1:12">
      <c r="A4" s="3" t="str">
        <f t="shared" si="0"/>
        <v>2080</v>
      </c>
      <c r="B4" s="3" t="str">
        <f t="shared" si="1"/>
        <v>20802232</v>
      </c>
      <c r="C4" s="3"/>
      <c r="D4" s="3"/>
      <c r="E4" s="17">
        <v>0.89600000000000002</v>
      </c>
      <c r="F4" s="4" t="s">
        <v>7</v>
      </c>
      <c r="G4" s="16">
        <f t="shared" si="2"/>
        <v>0.80596672575010075</v>
      </c>
      <c r="H4" s="5">
        <v>1</v>
      </c>
      <c r="I4" s="21" t="str">
        <f t="shared" si="3"/>
        <v>C:\GPS_maelingar\2000\THING2000\RAW\223\20802232.DAT\20802232.DAT</v>
      </c>
      <c r="J4" s="23" t="str">
        <f t="shared" si="4"/>
        <v>C:\GPS_maelingar\2000\THING2000\RINEX\223\</v>
      </c>
      <c r="L4" t="s">
        <v>23</v>
      </c>
    </row>
    <row r="5" spans="1:12">
      <c r="A5" s="3" t="str">
        <f t="shared" si="0"/>
        <v>2083</v>
      </c>
      <c r="B5" s="3" t="str">
        <f t="shared" si="1"/>
        <v>20832232</v>
      </c>
      <c r="C5" s="3"/>
      <c r="D5" s="3"/>
      <c r="E5" s="17">
        <v>0.96599999999999997</v>
      </c>
      <c r="F5" s="4" t="s">
        <v>7</v>
      </c>
      <c r="G5" s="16">
        <f t="shared" si="2"/>
        <v>0.87827956026361054</v>
      </c>
      <c r="H5" s="4">
        <v>1</v>
      </c>
      <c r="I5" s="21" t="str">
        <f t="shared" si="3"/>
        <v>C:\GPS_maelingar\2000\THING2000\RAW\223\20832232.DAT\20832232.DAT</v>
      </c>
      <c r="J5" s="23" t="str">
        <f t="shared" si="4"/>
        <v>C:\GPS_maelingar\2000\THING2000\RINEX\223\</v>
      </c>
      <c r="L5" t="s">
        <v>24</v>
      </c>
    </row>
    <row r="6" spans="1:12">
      <c r="A6" s="3" t="s">
        <v>31</v>
      </c>
      <c r="B6" s="3" t="str">
        <f t="shared" si="1"/>
        <v>227a2230</v>
      </c>
      <c r="C6" s="3"/>
      <c r="D6" s="3"/>
      <c r="E6" s="17">
        <v>1.327</v>
      </c>
      <c r="F6" s="4" t="s">
        <v>7</v>
      </c>
      <c r="G6" s="16">
        <f t="shared" si="2"/>
        <v>1.2472129181019378</v>
      </c>
      <c r="H6" s="4">
        <v>1</v>
      </c>
      <c r="I6" s="21" t="str">
        <f t="shared" si="3"/>
        <v>C:\GPS_maelingar\2000\THING2000\RAW\223\227a2230.DAT\227a2230.DAT</v>
      </c>
      <c r="J6" s="23" t="str">
        <f t="shared" si="4"/>
        <v>C:\GPS_maelingar\2000\THING2000\RINEX\223\</v>
      </c>
      <c r="L6" t="s">
        <v>25</v>
      </c>
    </row>
    <row r="7" spans="1:12">
      <c r="A7" s="3" t="s">
        <v>31</v>
      </c>
      <c r="B7" s="3" t="str">
        <f t="shared" si="1"/>
        <v>227a2232</v>
      </c>
      <c r="C7" s="3"/>
      <c r="D7" s="3"/>
      <c r="E7" s="17">
        <v>1.3277000000000001</v>
      </c>
      <c r="F7" s="4" t="s">
        <v>7</v>
      </c>
      <c r="G7" s="16">
        <f t="shared" si="2"/>
        <v>1.2479239974843617</v>
      </c>
      <c r="H7" s="4">
        <v>1</v>
      </c>
      <c r="I7" s="21" t="str">
        <f t="shared" si="3"/>
        <v>C:\GPS_maelingar\2000\THING2000\RAW\223\227a2232.DAT\227a2232.DAT</v>
      </c>
      <c r="J7" s="23" t="str">
        <f t="shared" si="4"/>
        <v>C:\GPS_maelingar\2000\THING2000\RINEX\223\</v>
      </c>
      <c r="L7" t="s">
        <v>26</v>
      </c>
    </row>
    <row r="8" spans="1:12">
      <c r="A8" s="3" t="s">
        <v>31</v>
      </c>
      <c r="B8" s="3" t="str">
        <f t="shared" si="1"/>
        <v>227a2233</v>
      </c>
      <c r="C8" s="3"/>
      <c r="D8" s="3"/>
      <c r="E8" s="17">
        <v>1.329</v>
      </c>
      <c r="F8" s="4" t="s">
        <v>7</v>
      </c>
      <c r="G8" s="16">
        <f t="shared" si="2"/>
        <v>1.2492445417778912</v>
      </c>
      <c r="H8" s="4">
        <v>1</v>
      </c>
      <c r="I8" s="21" t="str">
        <f t="shared" si="3"/>
        <v>C:\GPS_maelingar\2000\THING2000\RAW\223\227a2233.DAT\227a2233.DAT</v>
      </c>
      <c r="J8" s="23" t="str">
        <f t="shared" si="4"/>
        <v>C:\GPS_maelingar\2000\THING2000\RINEX\223\</v>
      </c>
      <c r="L8" t="s">
        <v>27</v>
      </c>
    </row>
    <row r="9" spans="1:12">
      <c r="A9" s="3" t="str">
        <f t="shared" si="0"/>
        <v>5750</v>
      </c>
      <c r="B9" s="3" t="str">
        <f t="shared" si="1"/>
        <v>57502231</v>
      </c>
      <c r="C9" s="3"/>
      <c r="D9" s="3"/>
      <c r="E9" s="17">
        <v>1.4730000000000001</v>
      </c>
      <c r="F9" s="4" t="s">
        <v>7</v>
      </c>
      <c r="G9" s="16">
        <f t="shared" si="2"/>
        <v>1.395291089081613</v>
      </c>
      <c r="H9" s="4">
        <v>1</v>
      </c>
      <c r="I9" s="21" t="str">
        <f t="shared" si="3"/>
        <v>C:\GPS_maelingar\2000\THING2000\RAW\223\57502231.DAT\57502231.DAT</v>
      </c>
      <c r="J9" s="23" t="str">
        <f t="shared" si="4"/>
        <v>C:\GPS_maelingar\2000\THING2000\RINEX\223\</v>
      </c>
      <c r="L9" t="s">
        <v>28</v>
      </c>
    </row>
    <row r="10" spans="1:12">
      <c r="A10" s="3" t="str">
        <f t="shared" si="0"/>
        <v>7227</v>
      </c>
      <c r="B10" s="3" t="str">
        <f t="shared" si="1"/>
        <v>72272230</v>
      </c>
      <c r="C10" s="3"/>
      <c r="D10" s="3"/>
      <c r="E10" s="17">
        <v>1.401</v>
      </c>
      <c r="F10" s="4" t="s">
        <v>7</v>
      </c>
      <c r="G10" s="16">
        <f t="shared" si="2"/>
        <v>1.3223215287159817</v>
      </c>
      <c r="H10" s="4">
        <v>1</v>
      </c>
      <c r="I10" s="21" t="str">
        <f t="shared" si="3"/>
        <v>C:\GPS_maelingar\2000\THING2000\RAW\223\72272230.DAT\72272230.DAT</v>
      </c>
      <c r="J10" s="23" t="str">
        <f t="shared" si="4"/>
        <v>C:\GPS_maelingar\2000\THING2000\RINEX\223\</v>
      </c>
      <c r="L10" t="s">
        <v>29</v>
      </c>
    </row>
    <row r="11" spans="1:12">
      <c r="A11" s="3" t="str">
        <f t="shared" si="0"/>
        <v>7443</v>
      </c>
      <c r="B11" s="3" t="str">
        <f t="shared" si="1"/>
        <v>74432230</v>
      </c>
      <c r="C11" s="3"/>
      <c r="D11" s="3"/>
      <c r="E11" s="17">
        <v>1.425</v>
      </c>
      <c r="F11" s="4" t="s">
        <v>7</v>
      </c>
      <c r="G11" s="16">
        <f t="shared" si="2"/>
        <v>1.3466558251702179</v>
      </c>
      <c r="H11" s="5">
        <v>1</v>
      </c>
      <c r="I11" s="21" t="str">
        <f t="shared" si="3"/>
        <v>C:\GPS_maelingar\2000\THING2000\RAW\223\74432230.DAT\74432230.DAT</v>
      </c>
      <c r="J11" s="23" t="str">
        <f t="shared" si="4"/>
        <v>C:\GPS_maelingar\2000\THING2000\RINEX\223\</v>
      </c>
      <c r="L11" t="s">
        <v>30</v>
      </c>
    </row>
    <row r="12" spans="1:12">
      <c r="A12" s="7"/>
      <c r="B12" s="7"/>
      <c r="C12" s="7"/>
      <c r="D12" s="7"/>
      <c r="E12" s="18"/>
      <c r="F12" s="10"/>
      <c r="G12" s="18"/>
      <c r="H12" s="11"/>
      <c r="I12" s="23"/>
      <c r="J12" s="23"/>
    </row>
    <row r="13" spans="1:12">
      <c r="A13" s="7"/>
      <c r="B13" s="7"/>
      <c r="C13" s="7"/>
      <c r="D13" s="7"/>
      <c r="E13" s="18"/>
      <c r="F13" s="10"/>
      <c r="G13" s="18"/>
      <c r="H13" s="11"/>
      <c r="I13" s="23"/>
      <c r="J13" s="23"/>
    </row>
    <row r="14" spans="1:12">
      <c r="A14" s="7"/>
      <c r="B14" s="7"/>
      <c r="C14" s="7"/>
      <c r="D14" s="7"/>
      <c r="E14" s="18"/>
      <c r="F14" s="10"/>
      <c r="G14" s="18"/>
      <c r="H14" s="11"/>
      <c r="I14" s="23"/>
      <c r="J14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I1" sqref="I1:L65536"/>
    </sheetView>
  </sheetViews>
  <sheetFormatPr defaultRowHeight="15"/>
  <cols>
    <col min="2" max="2" width="15" bestFit="1" customWidth="1"/>
    <col min="3" max="4" width="9.140625" customWidth="1"/>
    <col min="5" max="5" width="10" style="20" customWidth="1"/>
    <col min="6" max="6" width="12.28515625" customWidth="1"/>
    <col min="7" max="7" width="13.85546875" style="20" bestFit="1" customWidth="1"/>
    <col min="9" max="9" width="42.42578125" hidden="1" customWidth="1"/>
    <col min="10" max="10" width="28" hidden="1" customWidth="1"/>
    <col min="11" max="11" width="4.5703125" hidden="1" customWidth="1"/>
    <col min="12" max="12" width="0" hidden="1" customWidth="1"/>
  </cols>
  <sheetData>
    <row r="1" spans="1:12">
      <c r="A1" s="1" t="s">
        <v>0</v>
      </c>
      <c r="B1" s="2" t="s">
        <v>1</v>
      </c>
      <c r="C1" s="1" t="s">
        <v>2</v>
      </c>
      <c r="D1" s="1" t="s">
        <v>3</v>
      </c>
      <c r="E1" s="19" t="s">
        <v>4</v>
      </c>
      <c r="F1" s="1" t="s">
        <v>5</v>
      </c>
      <c r="G1" s="19" t="s">
        <v>20</v>
      </c>
      <c r="H1" s="1" t="s">
        <v>6</v>
      </c>
      <c r="I1" s="22"/>
      <c r="J1" s="22"/>
    </row>
    <row r="2" spans="1:12">
      <c r="A2" s="3" t="s">
        <v>46</v>
      </c>
      <c r="B2" s="3" t="str">
        <f>LEFT(L2,8)</f>
        <v>038a2243</v>
      </c>
      <c r="C2" s="3"/>
      <c r="D2" s="3"/>
      <c r="E2" s="17">
        <v>0.96799999999999997</v>
      </c>
      <c r="F2" s="4" t="s">
        <v>7</v>
      </c>
      <c r="G2" s="16">
        <f>IF(F2="V/TGP",((E2+0.0034)-0.0625),IF(F2="Sk/TGP",(SQRT(((E2^2)-(0.2334^2)))+0.0034)-0.0625,E2-0.0556))</f>
        <v>0.88034049305956574</v>
      </c>
      <c r="H2" s="5">
        <v>1</v>
      </c>
      <c r="I2" s="21" t="str">
        <f>"C:\GPS_maelingar\2000\THING2000\RAW\"&amp;(MID(B2,5,3))&amp;"\"&amp;B2&amp;".DAT\"&amp;B2&amp;".DAT"</f>
        <v>C:\GPS_maelingar\2000\THING2000\RAW\224\038a2243.DAT\038a2243.DAT</v>
      </c>
      <c r="J2" s="23" t="str">
        <f>"C:\GPS_maelingar\2000\THING2000\RINEX\"&amp;(MID(B2,5,3))&amp;"\"</f>
        <v>C:\GPS_maelingar\2000\THING2000\RINEX\224\</v>
      </c>
      <c r="L2" t="s">
        <v>32</v>
      </c>
    </row>
    <row r="3" spans="1:12">
      <c r="A3" s="3" t="s">
        <v>46</v>
      </c>
      <c r="B3" s="3" t="str">
        <f t="shared" ref="B3:B13" si="0">LEFT(L3,8)</f>
        <v>038a2244</v>
      </c>
      <c r="C3" s="3"/>
      <c r="D3" s="3"/>
      <c r="E3" s="17">
        <v>0.6663</v>
      </c>
      <c r="F3" s="4" t="s">
        <v>7</v>
      </c>
      <c r="G3" s="16">
        <f t="shared" ref="G3:G13" si="1">IF(F3="V/TGP",((E3+0.0034)-0.0625),IF(F3="Sk/TGP",(SQRT(((E3^2)-(0.2334^2)))+0.0034)-0.0625,E3-0.0556))</f>
        <v>0.56498343192236722</v>
      </c>
      <c r="H3" s="5">
        <v>1</v>
      </c>
      <c r="I3" s="21" t="str">
        <f t="shared" ref="I3:I13" si="2">"C:\GPS_maelingar\2000\THING2000\RAW\"&amp;(MID(B3,5,3))&amp;"\"&amp;B3&amp;".DAT\"&amp;B3&amp;".DAT"</f>
        <v>C:\GPS_maelingar\2000\THING2000\RAW\224\038a2244.DAT\038a2244.DAT</v>
      </c>
      <c r="J3" s="23" t="str">
        <f t="shared" ref="J3:J13" si="3">"C:\GPS_maelingar\2000\THING2000\RINEX\"&amp;(MID(B3,5,3))&amp;"\"</f>
        <v>C:\GPS_maelingar\2000\THING2000\RINEX\224\</v>
      </c>
      <c r="L3" t="s">
        <v>33</v>
      </c>
    </row>
    <row r="4" spans="1:12">
      <c r="A4" s="3" t="str">
        <f t="shared" ref="A3:A13" si="4">LEFT(B4,4)</f>
        <v>2038</v>
      </c>
      <c r="B4" s="3" t="str">
        <f t="shared" si="0"/>
        <v>20382240</v>
      </c>
      <c r="C4" s="3"/>
      <c r="D4" s="3"/>
      <c r="E4" s="17">
        <v>1.03</v>
      </c>
      <c r="F4" s="4" t="s">
        <v>7</v>
      </c>
      <c r="G4" s="16">
        <f t="shared" si="1"/>
        <v>0.94410707732750776</v>
      </c>
      <c r="H4" s="5">
        <v>1</v>
      </c>
      <c r="I4" s="21" t="str">
        <f t="shared" si="2"/>
        <v>C:\GPS_maelingar\2000\THING2000\RAW\224\20382240.DAT\20382240.DAT</v>
      </c>
      <c r="J4" s="23" t="str">
        <f t="shared" si="3"/>
        <v>C:\GPS_maelingar\2000\THING2000\RINEX\224\</v>
      </c>
      <c r="L4" t="s">
        <v>34</v>
      </c>
    </row>
    <row r="5" spans="1:12">
      <c r="A5" s="3" t="str">
        <f t="shared" si="4"/>
        <v>2085</v>
      </c>
      <c r="B5" s="3" t="str">
        <f t="shared" si="0"/>
        <v>20852240</v>
      </c>
      <c r="C5" s="3"/>
      <c r="D5" s="3"/>
      <c r="E5" s="17">
        <v>1.327</v>
      </c>
      <c r="F5" s="4" t="s">
        <v>7</v>
      </c>
      <c r="G5" s="16">
        <f t="shared" si="1"/>
        <v>1.2472129181019378</v>
      </c>
      <c r="H5" s="4">
        <v>1</v>
      </c>
      <c r="I5" s="21" t="str">
        <f t="shared" si="2"/>
        <v>C:\GPS_maelingar\2000\THING2000\RAW\224\20852240.DAT\20852240.DAT</v>
      </c>
      <c r="J5" s="23" t="str">
        <f t="shared" si="3"/>
        <v>C:\GPS_maelingar\2000\THING2000\RINEX\224\</v>
      </c>
      <c r="L5" t="s">
        <v>35</v>
      </c>
    </row>
    <row r="6" spans="1:12">
      <c r="A6" s="3" t="str">
        <f t="shared" si="4"/>
        <v>2102</v>
      </c>
      <c r="B6" s="3" t="str">
        <f t="shared" si="0"/>
        <v>21022240</v>
      </c>
      <c r="C6" s="3"/>
      <c r="D6" s="3"/>
      <c r="E6" s="17">
        <v>0.89200000000000002</v>
      </c>
      <c r="F6" s="4" t="s">
        <v>7</v>
      </c>
      <c r="G6" s="16">
        <f t="shared" si="1"/>
        <v>0.80182301630285158</v>
      </c>
      <c r="H6" s="4">
        <v>1</v>
      </c>
      <c r="I6" s="21" t="str">
        <f t="shared" si="2"/>
        <v>C:\GPS_maelingar\2000\THING2000\RAW\224\21022240.DAT\21022240.DAT</v>
      </c>
      <c r="J6" s="23" t="str">
        <f t="shared" si="3"/>
        <v>C:\GPS_maelingar\2000\THING2000\RINEX\224\</v>
      </c>
      <c r="L6" t="s">
        <v>36</v>
      </c>
    </row>
    <row r="7" spans="1:12">
      <c r="A7" s="3" t="s">
        <v>45</v>
      </c>
      <c r="B7" s="3" t="str">
        <f t="shared" si="0"/>
        <v>384a2240</v>
      </c>
      <c r="C7" s="3"/>
      <c r="D7" s="3"/>
      <c r="E7" s="17">
        <v>1.1399999999999999</v>
      </c>
      <c r="F7" s="4" t="s">
        <v>7</v>
      </c>
      <c r="G7" s="16">
        <f t="shared" si="1"/>
        <v>1.0567514417251072</v>
      </c>
      <c r="H7" s="4">
        <v>1</v>
      </c>
      <c r="I7" s="21" t="str">
        <f t="shared" si="2"/>
        <v>C:\GPS_maelingar\2000\THING2000\RAW\224\384a2240.DAT\384a2240.DAT</v>
      </c>
      <c r="J7" s="23" t="str">
        <f t="shared" si="3"/>
        <v>C:\GPS_maelingar\2000\THING2000\RINEX\224\</v>
      </c>
      <c r="L7" t="s">
        <v>37</v>
      </c>
    </row>
    <row r="8" spans="1:12">
      <c r="A8" s="3" t="s">
        <v>45</v>
      </c>
      <c r="B8" s="3" t="str">
        <f t="shared" si="0"/>
        <v>384a2241</v>
      </c>
      <c r="C8" s="3"/>
      <c r="D8" s="3"/>
      <c r="E8" s="17">
        <v>1.133</v>
      </c>
      <c r="F8" s="4" t="s">
        <v>7</v>
      </c>
      <c r="G8" s="16">
        <f t="shared" si="1"/>
        <v>1.0495989852976326</v>
      </c>
      <c r="H8" s="4">
        <v>1</v>
      </c>
      <c r="I8" s="21" t="str">
        <f t="shared" si="2"/>
        <v>C:\GPS_maelingar\2000\THING2000\RAW\224\384a2241.DAT\384a2241.DAT</v>
      </c>
      <c r="J8" s="23" t="str">
        <f t="shared" si="3"/>
        <v>C:\GPS_maelingar\2000\THING2000\RINEX\224\</v>
      </c>
      <c r="L8" t="s">
        <v>38</v>
      </c>
    </row>
    <row r="9" spans="1:12">
      <c r="A9" s="3" t="s">
        <v>45</v>
      </c>
      <c r="B9" s="3" t="str">
        <f t="shared" si="0"/>
        <v>384a2242</v>
      </c>
      <c r="C9" s="3"/>
      <c r="D9" s="3"/>
      <c r="E9" s="17">
        <v>1.137</v>
      </c>
      <c r="F9" s="4" t="s">
        <v>7</v>
      </c>
      <c r="G9" s="16">
        <f t="shared" si="1"/>
        <v>1.0536863406782095</v>
      </c>
      <c r="H9" s="4">
        <v>1</v>
      </c>
      <c r="I9" s="21" t="str">
        <f t="shared" si="2"/>
        <v>C:\GPS_maelingar\2000\THING2000\RAW\224\384a2242.DAT\384a2242.DAT</v>
      </c>
      <c r="J9" s="23" t="str">
        <f t="shared" si="3"/>
        <v>C:\GPS_maelingar\2000\THING2000\RINEX\224\</v>
      </c>
      <c r="L9" t="s">
        <v>39</v>
      </c>
    </row>
    <row r="10" spans="1:12">
      <c r="A10" s="3" t="str">
        <f t="shared" si="4"/>
        <v>7384</v>
      </c>
      <c r="B10" s="3" t="str">
        <f t="shared" si="0"/>
        <v>73842240</v>
      </c>
      <c r="C10" s="3"/>
      <c r="D10" s="3"/>
      <c r="E10" s="17">
        <v>1.246</v>
      </c>
      <c r="F10" s="4" t="s">
        <v>7</v>
      </c>
      <c r="G10" s="16">
        <f t="shared" si="1"/>
        <v>1.1648446229303024</v>
      </c>
      <c r="H10" s="4">
        <v>1</v>
      </c>
      <c r="I10" s="21" t="str">
        <f t="shared" si="2"/>
        <v>C:\GPS_maelingar\2000\THING2000\RAW\224\73842240.DAT\73842240.DAT</v>
      </c>
      <c r="J10" s="23" t="str">
        <f t="shared" si="3"/>
        <v>C:\GPS_maelingar\2000\THING2000\RINEX\224\</v>
      </c>
      <c r="L10" t="s">
        <v>40</v>
      </c>
    </row>
    <row r="11" spans="1:12">
      <c r="A11" s="3" t="str">
        <f t="shared" si="4"/>
        <v>7443</v>
      </c>
      <c r="B11" s="3" t="str">
        <f t="shared" si="0"/>
        <v>74432241</v>
      </c>
      <c r="C11" s="3"/>
      <c r="D11" s="3"/>
      <c r="E11" s="17">
        <v>1.4990000000000001</v>
      </c>
      <c r="F11" s="4" t="s">
        <v>7</v>
      </c>
      <c r="G11" s="16">
        <f t="shared" si="1"/>
        <v>1.4216178799487769</v>
      </c>
      <c r="H11" s="5">
        <v>1</v>
      </c>
      <c r="I11" s="21" t="str">
        <f t="shared" si="2"/>
        <v>C:\GPS_maelingar\2000\THING2000\RAW\224\74432241.DAT\74432241.DAT</v>
      </c>
      <c r="J11" s="23" t="str">
        <f t="shared" si="3"/>
        <v>C:\GPS_maelingar\2000\THING2000\RINEX\224\</v>
      </c>
      <c r="L11" t="s">
        <v>41</v>
      </c>
    </row>
    <row r="12" spans="1:12">
      <c r="A12" s="3" t="s">
        <v>44</v>
      </c>
      <c r="B12" s="3" t="str">
        <f t="shared" si="0"/>
        <v>D5__2240</v>
      </c>
      <c r="C12" s="3"/>
      <c r="D12" s="3"/>
      <c r="E12" s="17">
        <v>1.171</v>
      </c>
      <c r="F12" s="4" t="s">
        <v>7</v>
      </c>
      <c r="G12" s="16">
        <f t="shared" si="1"/>
        <v>1.0884040043503118</v>
      </c>
      <c r="H12" s="5">
        <v>1</v>
      </c>
      <c r="I12" s="21" t="str">
        <f t="shared" si="2"/>
        <v>C:\GPS_maelingar\2000\THING2000\RAW\224\D5__2240.DAT\D5__2240.DAT</v>
      </c>
      <c r="J12" s="23" t="str">
        <f t="shared" si="3"/>
        <v>C:\GPS_maelingar\2000\THING2000\RINEX\224\</v>
      </c>
      <c r="L12" t="s">
        <v>42</v>
      </c>
    </row>
    <row r="13" spans="1:12">
      <c r="A13" s="3" t="str">
        <f t="shared" si="4"/>
        <v>J040</v>
      </c>
      <c r="B13" s="3" t="str">
        <f t="shared" si="0"/>
        <v>J0402240</v>
      </c>
      <c r="C13" s="3"/>
      <c r="D13" s="3"/>
      <c r="E13" s="17">
        <v>1.5</v>
      </c>
      <c r="F13" s="4" t="s">
        <v>7</v>
      </c>
      <c r="G13" s="16">
        <f t="shared" si="1"/>
        <v>1.422630218359604</v>
      </c>
      <c r="H13" s="5">
        <v>1</v>
      </c>
      <c r="I13" s="21" t="str">
        <f t="shared" si="2"/>
        <v>C:\GPS_maelingar\2000\THING2000\RAW\224\J0402240.DAT\J0402240.DAT</v>
      </c>
      <c r="J13" s="23" t="str">
        <f t="shared" si="3"/>
        <v>C:\GPS_maelingar\2000\THING2000\RINEX\224\</v>
      </c>
      <c r="L1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I1" sqref="I1:L65536"/>
    </sheetView>
  </sheetViews>
  <sheetFormatPr defaultRowHeight="15"/>
  <cols>
    <col min="2" max="2" width="15" bestFit="1" customWidth="1"/>
    <col min="3" max="4" width="9.140625" customWidth="1"/>
    <col min="5" max="5" width="10" style="20" customWidth="1"/>
    <col min="6" max="6" width="12.28515625" customWidth="1"/>
    <col min="7" max="7" width="13.85546875" style="20" bestFit="1" customWidth="1"/>
    <col min="9" max="9" width="42.42578125" hidden="1" customWidth="1"/>
    <col min="10" max="10" width="28" hidden="1" customWidth="1"/>
    <col min="11" max="11" width="4.5703125" hidden="1" customWidth="1"/>
    <col min="12" max="12" width="0" hidden="1" customWidth="1"/>
  </cols>
  <sheetData>
    <row r="1" spans="1:12">
      <c r="A1" s="1" t="s">
        <v>0</v>
      </c>
      <c r="B1" s="2" t="s">
        <v>1</v>
      </c>
      <c r="C1" s="1" t="s">
        <v>2</v>
      </c>
      <c r="D1" s="1" t="s">
        <v>3</v>
      </c>
      <c r="E1" s="19" t="s">
        <v>4</v>
      </c>
      <c r="F1" s="1" t="s">
        <v>5</v>
      </c>
      <c r="G1" s="19" t="s">
        <v>20</v>
      </c>
      <c r="H1" s="1" t="s">
        <v>6</v>
      </c>
      <c r="I1" s="22"/>
      <c r="J1" s="22"/>
    </row>
    <row r="2" spans="1:12">
      <c r="A2" s="3" t="str">
        <f>LEFT(B2,4)</f>
        <v>2028</v>
      </c>
      <c r="B2" s="3" t="str">
        <f>LEFT(L2,8)</f>
        <v>20282250</v>
      </c>
      <c r="C2" s="3"/>
      <c r="D2" s="3"/>
      <c r="E2" s="17">
        <v>0.20150000000000001</v>
      </c>
      <c r="F2" s="4" t="s">
        <v>57</v>
      </c>
      <c r="G2" s="16">
        <f>IF(F2="V/TGP",((E2+0.0034)-0.0625),IF(F2="Sk/TGP",(SQRT(((E2^2)-(0.2334^2)))+0.0034)-0.0625,E2-0.0556))</f>
        <v>0.14590000000000003</v>
      </c>
      <c r="H2" s="5">
        <v>1</v>
      </c>
      <c r="I2" s="21" t="str">
        <f>"C:\GPS_maelingar\2000\THING2000\RAW\"&amp;(MID(B2,5,3))&amp;"\"&amp;B2&amp;".DAT\"&amp;B2&amp;".DAT"</f>
        <v>C:\GPS_maelingar\2000\THING2000\RAW\225\20282250.DAT\20282250.DAT</v>
      </c>
      <c r="J2" s="23" t="str">
        <f>"C:\GPS_maelingar\2000\THING2000\RINEX\"&amp;(MID(B2,5,3))&amp;"\"</f>
        <v>C:\GPS_maelingar\2000\THING2000\RINEX\225\</v>
      </c>
      <c r="L2" t="s">
        <v>47</v>
      </c>
    </row>
    <row r="3" spans="1:12">
      <c r="A3" s="3" t="str">
        <f t="shared" ref="A3:A11" si="0">LEFT(B3,4)</f>
        <v>2097</v>
      </c>
      <c r="B3" s="3" t="str">
        <f t="shared" ref="B3:B11" si="1">LEFT(L3,8)</f>
        <v>20972250</v>
      </c>
      <c r="C3" s="3"/>
      <c r="D3" s="3"/>
      <c r="E3" s="17">
        <v>0.27900000000000003</v>
      </c>
      <c r="F3" s="4" t="s">
        <v>7</v>
      </c>
      <c r="G3" s="16">
        <f>IF(F3="V/TGP",((E3+0.0034)-0.0625),IF(F3="Sk/TGP",(SQRT(((E3^2)-(0.2334^2)))+0.0034)-0.0625,E3-0.0556))</f>
        <v>9.375758077373858E-2</v>
      </c>
      <c r="H3" s="5">
        <v>1</v>
      </c>
      <c r="I3" s="21" t="str">
        <f t="shared" ref="I3:I11" si="2">"C:\GPS_maelingar\2000\THING2000\RAW\"&amp;(MID(B3,5,3))&amp;"\"&amp;B3&amp;".DAT\"&amp;B3&amp;".DAT"</f>
        <v>C:\GPS_maelingar\2000\THING2000\RAW\225\20972250.DAT\20972250.DAT</v>
      </c>
      <c r="J3" s="23" t="str">
        <f t="shared" ref="J3:J11" si="3">"C:\GPS_maelingar\2000\THING2000\RINEX\"&amp;(MID(B3,5,3))&amp;"\"</f>
        <v>C:\GPS_maelingar\2000\THING2000\RINEX\225\</v>
      </c>
      <c r="L3" t="s">
        <v>48</v>
      </c>
    </row>
    <row r="4" spans="1:12">
      <c r="A4" s="3" t="str">
        <f t="shared" si="0"/>
        <v>2098</v>
      </c>
      <c r="B4" s="3" t="str">
        <f t="shared" si="1"/>
        <v>20982250</v>
      </c>
      <c r="C4" s="3"/>
      <c r="D4" s="3"/>
      <c r="E4" s="17">
        <v>0.91500000000000004</v>
      </c>
      <c r="F4" s="4" t="s">
        <v>7</v>
      </c>
      <c r="G4" s="16">
        <f t="shared" ref="G4:G11" si="4">IF(F4="V/TGP",((E4+0.0034)-0.0625),IF(F4="Sk/TGP",(SQRT(((E4^2)-(0.2334^2)))+0.0034)-0.0625,E4-0.0556))</f>
        <v>0.82563128123741625</v>
      </c>
      <c r="H4" s="5">
        <v>1</v>
      </c>
      <c r="I4" s="21" t="str">
        <f t="shared" si="2"/>
        <v>C:\GPS_maelingar\2000\THING2000\RAW\225\20982250.DAT\20982250.DAT</v>
      </c>
      <c r="J4" s="23" t="str">
        <f t="shared" si="3"/>
        <v>C:\GPS_maelingar\2000\THING2000\RINEX\225\</v>
      </c>
      <c r="L4" t="s">
        <v>49</v>
      </c>
    </row>
    <row r="5" spans="1:12">
      <c r="A5" s="3" t="s">
        <v>58</v>
      </c>
      <c r="B5" s="3" t="str">
        <f t="shared" si="1"/>
        <v>442a2250</v>
      </c>
      <c r="C5" s="3"/>
      <c r="D5" s="3"/>
      <c r="E5" s="17">
        <v>1.37</v>
      </c>
      <c r="F5" s="4" t="s">
        <v>7</v>
      </c>
      <c r="G5" s="16">
        <f t="shared" si="4"/>
        <v>1.2908720145247459</v>
      </c>
      <c r="H5" s="4">
        <v>1</v>
      </c>
      <c r="I5" s="21" t="str">
        <f t="shared" si="2"/>
        <v>C:\GPS_maelingar\2000\THING2000\RAW\225\442a2250.DAT\442a2250.DAT</v>
      </c>
      <c r="J5" s="23" t="str">
        <f t="shared" si="3"/>
        <v>C:\GPS_maelingar\2000\THING2000\RINEX\225\</v>
      </c>
      <c r="L5" t="s">
        <v>50</v>
      </c>
    </row>
    <row r="6" spans="1:12">
      <c r="A6" s="3" t="s">
        <v>58</v>
      </c>
      <c r="B6" s="3" t="str">
        <f t="shared" si="1"/>
        <v>442a2251</v>
      </c>
      <c r="C6" s="3"/>
      <c r="D6" s="3"/>
      <c r="E6" s="17">
        <v>1.3720000000000001</v>
      </c>
      <c r="F6" s="4" t="s">
        <v>7</v>
      </c>
      <c r="G6" s="16">
        <f t="shared" si="4"/>
        <v>1.2929016420108375</v>
      </c>
      <c r="H6" s="4">
        <v>1</v>
      </c>
      <c r="I6" s="21" t="str">
        <f t="shared" si="2"/>
        <v>C:\GPS_maelingar\2000\THING2000\RAW\225\442a2251.DAT\442a2251.DAT</v>
      </c>
      <c r="J6" s="23" t="str">
        <f t="shared" si="3"/>
        <v>C:\GPS_maelingar\2000\THING2000\RINEX\225\</v>
      </c>
      <c r="L6" t="s">
        <v>51</v>
      </c>
    </row>
    <row r="7" spans="1:12">
      <c r="A7" s="3" t="s">
        <v>58</v>
      </c>
      <c r="B7" s="3" t="str">
        <f t="shared" si="1"/>
        <v>442a2252</v>
      </c>
      <c r="C7" s="3"/>
      <c r="D7" s="3"/>
      <c r="E7" s="17">
        <v>1.3740000000000001</v>
      </c>
      <c r="F7" s="4" t="s">
        <v>7</v>
      </c>
      <c r="G7" s="16">
        <f t="shared" si="4"/>
        <v>1.2949311813248616</v>
      </c>
      <c r="H7" s="4">
        <v>1</v>
      </c>
      <c r="I7" s="21" t="str">
        <f t="shared" si="2"/>
        <v>C:\GPS_maelingar\2000\THING2000\RAW\225\442a2252.DAT\442a2252.DAT</v>
      </c>
      <c r="J7" s="23" t="str">
        <f t="shared" si="3"/>
        <v>C:\GPS_maelingar\2000\THING2000\RINEX\225\</v>
      </c>
      <c r="L7" t="s">
        <v>52</v>
      </c>
    </row>
    <row r="8" spans="1:12">
      <c r="A8" s="3" t="str">
        <f t="shared" si="0"/>
        <v>7382</v>
      </c>
      <c r="B8" s="3" t="str">
        <f t="shared" si="1"/>
        <v>73822250</v>
      </c>
      <c r="C8" s="3"/>
      <c r="D8" s="3"/>
      <c r="E8" s="17">
        <v>1.153</v>
      </c>
      <c r="F8" s="4" t="s">
        <v>7</v>
      </c>
      <c r="G8" s="16">
        <f t="shared" si="4"/>
        <v>1.0700295054155657</v>
      </c>
      <c r="H8" s="4">
        <v>1</v>
      </c>
      <c r="I8" s="21" t="str">
        <f t="shared" si="2"/>
        <v>C:\GPS_maelingar\2000\THING2000\RAW\225\73822250.DAT\73822250.DAT</v>
      </c>
      <c r="J8" s="23" t="str">
        <f t="shared" si="3"/>
        <v>C:\GPS_maelingar\2000\THING2000\RINEX\225\</v>
      </c>
      <c r="L8" t="s">
        <v>53</v>
      </c>
    </row>
    <row r="9" spans="1:12">
      <c r="A9" s="3" t="str">
        <f t="shared" si="0"/>
        <v>7384</v>
      </c>
      <c r="B9" s="3" t="str">
        <f t="shared" si="1"/>
        <v>73842250</v>
      </c>
      <c r="C9" s="3"/>
      <c r="D9" s="3"/>
      <c r="E9" s="17">
        <v>1.361</v>
      </c>
      <c r="F9" s="4" t="s">
        <v>7</v>
      </c>
      <c r="G9" s="16">
        <f t="shared" si="4"/>
        <v>1.2817375889719083</v>
      </c>
      <c r="H9" s="4">
        <v>1</v>
      </c>
      <c r="I9" s="21" t="str">
        <f t="shared" si="2"/>
        <v>C:\GPS_maelingar\2000\THING2000\RAW\225\73842250.DAT\73842250.DAT</v>
      </c>
      <c r="J9" s="23" t="str">
        <f t="shared" si="3"/>
        <v>C:\GPS_maelingar\2000\THING2000\RINEX\225\</v>
      </c>
      <c r="L9" t="s">
        <v>54</v>
      </c>
    </row>
    <row r="10" spans="1:12">
      <c r="A10" s="3" t="str">
        <f t="shared" si="0"/>
        <v>7442</v>
      </c>
      <c r="B10" s="3" t="str">
        <f t="shared" si="1"/>
        <v>74422250</v>
      </c>
      <c r="C10" s="3"/>
      <c r="D10" s="3"/>
      <c r="E10" s="17">
        <v>1.351</v>
      </c>
      <c r="F10" s="4" t="s">
        <v>7</v>
      </c>
      <c r="G10" s="16">
        <f t="shared" si="4"/>
        <v>1.2715860786827222</v>
      </c>
      <c r="H10" s="4">
        <v>1</v>
      </c>
      <c r="I10" s="21" t="str">
        <f t="shared" si="2"/>
        <v>C:\GPS_maelingar\2000\THING2000\RAW\225\74422250.DAT\74422250.DAT</v>
      </c>
      <c r="J10" s="23" t="str">
        <f t="shared" si="3"/>
        <v>C:\GPS_maelingar\2000\THING2000\RINEX\225\</v>
      </c>
      <c r="L10" t="s">
        <v>55</v>
      </c>
    </row>
    <row r="11" spans="1:12">
      <c r="A11" s="3" t="str">
        <f t="shared" si="0"/>
        <v>7569</v>
      </c>
      <c r="B11" s="3" t="str">
        <f t="shared" si="1"/>
        <v>75692250</v>
      </c>
      <c r="C11" s="3"/>
      <c r="D11" s="3"/>
      <c r="E11" s="17">
        <v>1.4850000000000001</v>
      </c>
      <c r="F11" s="4" t="s">
        <v>7</v>
      </c>
      <c r="G11" s="16">
        <f t="shared" si="4"/>
        <v>1.4074433645139854</v>
      </c>
      <c r="H11" s="5">
        <v>1</v>
      </c>
      <c r="I11" s="21" t="str">
        <f t="shared" si="2"/>
        <v>C:\GPS_maelingar\2000\THING2000\RAW\225\75692250.DAT\75692250.DAT</v>
      </c>
      <c r="J11" s="23" t="str">
        <f t="shared" si="3"/>
        <v>C:\GPS_maelingar\2000\THING2000\RINEX\225\</v>
      </c>
      <c r="L11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I1" sqref="I1:L65536"/>
    </sheetView>
  </sheetViews>
  <sheetFormatPr defaultRowHeight="15"/>
  <cols>
    <col min="2" max="2" width="15" bestFit="1" customWidth="1"/>
    <col min="3" max="4" width="9.140625" customWidth="1"/>
    <col min="5" max="5" width="10" style="20" customWidth="1"/>
    <col min="6" max="6" width="12.28515625" customWidth="1"/>
    <col min="7" max="7" width="13.85546875" style="20" bestFit="1" customWidth="1"/>
    <col min="9" max="9" width="42.42578125" hidden="1" customWidth="1"/>
    <col min="10" max="10" width="28" hidden="1" customWidth="1"/>
    <col min="11" max="11" width="4.5703125" hidden="1" customWidth="1"/>
    <col min="12" max="12" width="0" hidden="1" customWidth="1"/>
  </cols>
  <sheetData>
    <row r="1" spans="1:12">
      <c r="A1" s="1" t="s">
        <v>0</v>
      </c>
      <c r="B1" s="2" t="s">
        <v>1</v>
      </c>
      <c r="C1" s="1" t="s">
        <v>2</v>
      </c>
      <c r="D1" s="1" t="s">
        <v>3</v>
      </c>
      <c r="E1" s="19" t="s">
        <v>4</v>
      </c>
      <c r="F1" s="1" t="s">
        <v>5</v>
      </c>
      <c r="G1" s="19" t="s">
        <v>20</v>
      </c>
      <c r="H1" s="1" t="s">
        <v>6</v>
      </c>
      <c r="I1" s="22"/>
      <c r="J1" s="22"/>
    </row>
    <row r="2" spans="1:12">
      <c r="A2" s="3" t="str">
        <f>LEFT(B2,4)</f>
        <v>5594</v>
      </c>
      <c r="B2" s="3" t="str">
        <f>LEFT(L2,8)</f>
        <v>55942260</v>
      </c>
      <c r="C2" s="3"/>
      <c r="D2" s="3"/>
      <c r="E2" s="17">
        <v>1.3640000000000001</v>
      </c>
      <c r="F2" s="4" t="s">
        <v>7</v>
      </c>
      <c r="G2" s="16">
        <f>IF(F2="V/TGP",((E2+0.0034)-0.0625),IF(F2="Sk/TGP",(SQRT(((E2^2)-(0.2334^2)))+0.0034)-0.0625,E2-0.0556))</f>
        <v>1.284782599039068</v>
      </c>
      <c r="H2" s="5">
        <v>1</v>
      </c>
      <c r="I2" s="21" t="str">
        <f>"C:\GPS_maelingar\2000\THING2000\RAW\"&amp;(MID(B2,5,3))&amp;"\"&amp;B2&amp;".DAT\"&amp;B2&amp;".DAT"</f>
        <v>C:\GPS_maelingar\2000\THING2000\RAW\226\55942260.DAT\55942260.DAT</v>
      </c>
      <c r="J2" s="23" t="str">
        <f>"C:\GPS_maelingar\2000\THING2000\RINEX\"&amp;(MID(B2,5,3))&amp;"\"</f>
        <v>C:\GPS_maelingar\2000\THING2000\RINEX\226\</v>
      </c>
      <c r="L2" t="s">
        <v>59</v>
      </c>
    </row>
    <row r="3" spans="1:12">
      <c r="A3" s="3" t="str">
        <f t="shared" ref="A3:A10" si="0">LEFT(B3,4)</f>
        <v>5595</v>
      </c>
      <c r="B3" s="3" t="str">
        <f t="shared" ref="B3:B10" si="1">LEFT(L3,8)</f>
        <v>55952260</v>
      </c>
      <c r="C3" s="3"/>
      <c r="D3" s="3"/>
      <c r="E3" s="17">
        <v>1.0760000000000001</v>
      </c>
      <c r="F3" s="4" t="s">
        <v>7</v>
      </c>
      <c r="G3" s="16">
        <f t="shared" ref="G3:G10" si="2">IF(F3="V/TGP",((E3+0.0034)-0.0625),IF(F3="Sk/TGP",(SQRT(((E3^2)-(0.2334^2)))+0.0034)-0.0625,E3-0.0556))</f>
        <v>0.9912810927468183</v>
      </c>
      <c r="H3" s="5">
        <v>1</v>
      </c>
      <c r="I3" s="21" t="str">
        <f t="shared" ref="I3:I10" si="3">"C:\GPS_maelingar\2000\THING2000\RAW\"&amp;(MID(B3,5,3))&amp;"\"&amp;B3&amp;".DAT\"&amp;B3&amp;".DAT"</f>
        <v>C:\GPS_maelingar\2000\THING2000\RAW\226\55952260.DAT\55952260.DAT</v>
      </c>
      <c r="J3" s="23" t="str">
        <f t="shared" ref="J3:J10" si="4">"C:\GPS_maelingar\2000\THING2000\RINEX\"&amp;(MID(B3,5,3))&amp;"\"</f>
        <v>C:\GPS_maelingar\2000\THING2000\RINEX\226\</v>
      </c>
      <c r="L3" t="s">
        <v>60</v>
      </c>
    </row>
    <row r="4" spans="1:12">
      <c r="A4" s="3" t="str">
        <f t="shared" si="0"/>
        <v>5842</v>
      </c>
      <c r="B4" s="3" t="str">
        <f t="shared" si="1"/>
        <v>58422260</v>
      </c>
      <c r="C4" s="3"/>
      <c r="D4" s="3"/>
      <c r="E4" s="17">
        <v>1.1140000000000001</v>
      </c>
      <c r="F4" s="4" t="s">
        <v>7</v>
      </c>
      <c r="G4" s="16">
        <f t="shared" si="2"/>
        <v>1.0301751902067724</v>
      </c>
      <c r="H4" s="5">
        <v>1</v>
      </c>
      <c r="I4" s="21" t="str">
        <f t="shared" si="3"/>
        <v>C:\GPS_maelingar\2000\THING2000\RAW\226\58422260.DAT\58422260.DAT</v>
      </c>
      <c r="J4" s="23" t="str">
        <f t="shared" si="4"/>
        <v>C:\GPS_maelingar\2000\THING2000\RINEX\226\</v>
      </c>
      <c r="L4" t="s">
        <v>61</v>
      </c>
    </row>
    <row r="5" spans="1:12">
      <c r="A5" s="3" t="str">
        <f t="shared" si="0"/>
        <v>5861</v>
      </c>
      <c r="B5" s="3" t="str">
        <f t="shared" si="1"/>
        <v>58612260</v>
      </c>
      <c r="C5" s="3"/>
      <c r="D5" s="3"/>
      <c r="E5" s="17">
        <v>1.0880000000000001</v>
      </c>
      <c r="F5" s="4" t="s">
        <v>7</v>
      </c>
      <c r="G5" s="16">
        <f t="shared" si="2"/>
        <v>1.0035704286842653</v>
      </c>
      <c r="H5" s="4">
        <v>1</v>
      </c>
      <c r="I5" s="21" t="str">
        <f t="shared" si="3"/>
        <v>C:\GPS_maelingar\2000\THING2000\RAW\226\58612260.DAT\58612260.DAT</v>
      </c>
      <c r="J5" s="23" t="str">
        <f t="shared" si="4"/>
        <v>C:\GPS_maelingar\2000\THING2000\RINEX\226\</v>
      </c>
      <c r="L5" t="s">
        <v>62</v>
      </c>
    </row>
    <row r="6" spans="1:12">
      <c r="A6" s="3" t="str">
        <f t="shared" si="0"/>
        <v>6412</v>
      </c>
      <c r="B6" s="3" t="str">
        <f t="shared" si="1"/>
        <v>64122260</v>
      </c>
      <c r="C6" s="3"/>
      <c r="D6" s="3"/>
      <c r="E6" s="17">
        <v>1.3620000000000001</v>
      </c>
      <c r="F6" s="4" t="s">
        <v>7</v>
      </c>
      <c r="G6" s="16">
        <f t="shared" si="2"/>
        <v>1.2827526148575337</v>
      </c>
      <c r="H6" s="4">
        <v>1</v>
      </c>
      <c r="I6" s="21" t="str">
        <f t="shared" si="3"/>
        <v>C:\GPS_maelingar\2000\THING2000\RAW\226\64122260.DAT\64122260.DAT</v>
      </c>
      <c r="J6" s="23" t="str">
        <f t="shared" si="4"/>
        <v>C:\GPS_maelingar\2000\THING2000\RINEX\226\</v>
      </c>
      <c r="L6" t="s">
        <v>63</v>
      </c>
    </row>
    <row r="7" spans="1:12">
      <c r="A7" s="3" t="str">
        <f t="shared" si="0"/>
        <v>7569</v>
      </c>
      <c r="B7" s="3" t="str">
        <f t="shared" si="1"/>
        <v>75692260</v>
      </c>
      <c r="C7" s="3"/>
      <c r="D7" s="3"/>
      <c r="E7" s="17">
        <v>1.488</v>
      </c>
      <c r="F7" s="4" t="s">
        <v>7</v>
      </c>
      <c r="G7" s="16">
        <f t="shared" si="2"/>
        <v>1.4104810423382577</v>
      </c>
      <c r="H7" s="4">
        <v>1</v>
      </c>
      <c r="I7" s="21" t="str">
        <f t="shared" si="3"/>
        <v>C:\GPS_maelingar\2000\THING2000\RAW\226\75692260.DAT\75692260.DAT</v>
      </c>
      <c r="J7" s="23" t="str">
        <f t="shared" si="4"/>
        <v>C:\GPS_maelingar\2000\THING2000\RINEX\226\</v>
      </c>
      <c r="L7" t="s">
        <v>64</v>
      </c>
    </row>
    <row r="8" spans="1:12">
      <c r="A8" s="3" t="s">
        <v>69</v>
      </c>
      <c r="B8" s="3" t="str">
        <f t="shared" si="1"/>
        <v>861A2260</v>
      </c>
      <c r="C8" s="3"/>
      <c r="D8" s="3"/>
      <c r="E8" s="17">
        <v>1.385</v>
      </c>
      <c r="F8" s="4" t="s">
        <v>7</v>
      </c>
      <c r="G8" s="16">
        <f t="shared" si="2"/>
        <v>1.3060920890482777</v>
      </c>
      <c r="H8" s="4">
        <v>1</v>
      </c>
      <c r="I8" s="21" t="str">
        <f t="shared" si="3"/>
        <v>C:\GPS_maelingar\2000\THING2000\RAW\226\861A2260.DAT\861A2260.DAT</v>
      </c>
      <c r="J8" s="23" t="str">
        <f t="shared" si="4"/>
        <v>C:\GPS_maelingar\2000\THING2000\RINEX\226\</v>
      </c>
      <c r="L8" t="s">
        <v>65</v>
      </c>
    </row>
    <row r="9" spans="1:12">
      <c r="A9" s="3" t="s">
        <v>70</v>
      </c>
      <c r="B9" s="3" t="str">
        <f t="shared" si="1"/>
        <v>861B2261</v>
      </c>
      <c r="C9" s="3"/>
      <c r="D9" s="3"/>
      <c r="E9" s="17">
        <v>0.1182</v>
      </c>
      <c r="F9" s="4" t="s">
        <v>8</v>
      </c>
      <c r="G9" s="16">
        <f t="shared" si="2"/>
        <v>5.91E-2</v>
      </c>
      <c r="H9" s="4">
        <v>1</v>
      </c>
      <c r="I9" s="21" t="str">
        <f t="shared" si="3"/>
        <v>C:\GPS_maelingar\2000\THING2000\RAW\226\861B2261.DAT\861B2261.DAT</v>
      </c>
      <c r="J9" s="23" t="str">
        <f t="shared" si="4"/>
        <v>C:\GPS_maelingar\2000\THING2000\RINEX\226\</v>
      </c>
      <c r="L9" t="s">
        <v>66</v>
      </c>
    </row>
    <row r="10" spans="1:12">
      <c r="A10" s="3" t="s">
        <v>68</v>
      </c>
      <c r="B10" s="3" t="str">
        <f t="shared" si="1"/>
        <v>KN__2260</v>
      </c>
      <c r="C10" s="3"/>
      <c r="D10" s="3"/>
      <c r="E10" s="17">
        <v>1.0680000000000001</v>
      </c>
      <c r="F10" s="4" t="s">
        <v>7</v>
      </c>
      <c r="G10" s="16">
        <f t="shared" si="2"/>
        <v>0.9830844558426306</v>
      </c>
      <c r="H10" s="4">
        <v>1</v>
      </c>
      <c r="I10" s="21" t="str">
        <f t="shared" si="3"/>
        <v>C:\GPS_maelingar\2000\THING2000\RAW\226\KN__2260.DAT\KN__2260.DAT</v>
      </c>
      <c r="J10" s="23" t="str">
        <f t="shared" si="4"/>
        <v>C:\GPS_maelingar\2000\THING2000\RINEX\226\</v>
      </c>
      <c r="L10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I1" sqref="I1:L65536"/>
    </sheetView>
  </sheetViews>
  <sheetFormatPr defaultRowHeight="15"/>
  <cols>
    <col min="2" max="2" width="15" bestFit="1" customWidth="1"/>
    <col min="3" max="4" width="9.140625" customWidth="1"/>
    <col min="5" max="5" width="10" style="20" customWidth="1"/>
    <col min="6" max="6" width="12.28515625" customWidth="1"/>
    <col min="7" max="7" width="13.85546875" style="20" bestFit="1" customWidth="1"/>
    <col min="9" max="9" width="42.42578125" hidden="1" customWidth="1"/>
    <col min="10" max="10" width="28" hidden="1" customWidth="1"/>
    <col min="11" max="11" width="4.5703125" hidden="1" customWidth="1"/>
    <col min="12" max="12" width="0" hidden="1" customWidth="1"/>
  </cols>
  <sheetData>
    <row r="1" spans="1:12">
      <c r="A1" s="1" t="s">
        <v>0</v>
      </c>
      <c r="B1" s="2" t="s">
        <v>1</v>
      </c>
      <c r="C1" s="1" t="s">
        <v>2</v>
      </c>
      <c r="D1" s="1" t="s">
        <v>3</v>
      </c>
      <c r="E1" s="19" t="s">
        <v>4</v>
      </c>
      <c r="F1" s="1" t="s">
        <v>5</v>
      </c>
      <c r="G1" s="19" t="s">
        <v>20</v>
      </c>
      <c r="H1" s="1" t="s">
        <v>6</v>
      </c>
      <c r="I1" s="22"/>
      <c r="J1" s="22"/>
    </row>
    <row r="2" spans="1:12">
      <c r="A2" s="3" t="str">
        <f>LEFT(B2,4)</f>
        <v>5592</v>
      </c>
      <c r="B2" s="3" t="str">
        <f>LEFT(L2,8)</f>
        <v>55922270</v>
      </c>
      <c r="C2" s="3"/>
      <c r="D2" s="3"/>
      <c r="E2" s="17">
        <v>1.1180000000000001</v>
      </c>
      <c r="F2" s="4" t="s">
        <v>7</v>
      </c>
      <c r="G2" s="16">
        <f>IF(F2="V/TGP",((E2+0.0034)-0.0625),IF(F2="Sk/TGP",(SQRT(((E2^2)-(0.2334^2)))+0.0034)-0.0625,E2-0.0556))</f>
        <v>1.0342656478964394</v>
      </c>
      <c r="H2" s="5">
        <v>1</v>
      </c>
      <c r="I2" s="21" t="str">
        <f>"C:\GPS_maelingar\2000\THING2000\RAW\"&amp;(MID(B2,5,3))&amp;"\"&amp;B2&amp;".DAT\"&amp;B2&amp;".DAT"</f>
        <v>C:\GPS_maelingar\2000\THING2000\RAW\227\55922270.DAT\55922270.DAT</v>
      </c>
      <c r="J2" s="23" t="str">
        <f>"C:\GPS_maelingar\2000\THING2000\RINEX\"&amp;(MID(B2,5,3))&amp;"\"</f>
        <v>C:\GPS_maelingar\2000\THING2000\RINEX\227\</v>
      </c>
      <c r="L2" t="s">
        <v>71</v>
      </c>
    </row>
    <row r="3" spans="1:12">
      <c r="A3" s="3" t="str">
        <f t="shared" ref="A3:A10" si="0">LEFT(B3,4)</f>
        <v>5595</v>
      </c>
      <c r="B3" s="3" t="str">
        <f t="shared" ref="B3:B10" si="1">LEFT(L3,8)</f>
        <v>55952270</v>
      </c>
      <c r="C3" s="3"/>
      <c r="D3" s="3"/>
      <c r="E3" s="17">
        <v>1.47</v>
      </c>
      <c r="F3" s="4" t="s">
        <v>7</v>
      </c>
      <c r="G3" s="16">
        <f t="shared" ref="G3:G10" si="2">IF(F3="V/TGP",((E3+0.0034)-0.0625),IF(F3="Sk/TGP",(SQRT(((E3^2)-(0.2334^2)))+0.0034)-0.0625,E3-0.0556))</f>
        <v>1.3922526242784694</v>
      </c>
      <c r="H3" s="5">
        <v>1</v>
      </c>
      <c r="I3" s="21" t="str">
        <f t="shared" ref="I3:I10" si="3">"C:\GPS_maelingar\2000\THING2000\RAW\"&amp;(MID(B3,5,3))&amp;"\"&amp;B3&amp;".DAT\"&amp;B3&amp;".DAT"</f>
        <v>C:\GPS_maelingar\2000\THING2000\RAW\227\55952270.DAT\55952270.DAT</v>
      </c>
      <c r="J3" s="23" t="str">
        <f t="shared" ref="J3:J10" si="4">"C:\GPS_maelingar\2000\THING2000\RINEX\"&amp;(MID(B3,5,3))&amp;"\"</f>
        <v>C:\GPS_maelingar\2000\THING2000\RINEX\227\</v>
      </c>
      <c r="L3" t="s">
        <v>72</v>
      </c>
    </row>
    <row r="4" spans="1:12">
      <c r="A4" s="3" t="str">
        <f t="shared" si="0"/>
        <v>6412</v>
      </c>
      <c r="B4" s="3" t="str">
        <f t="shared" si="1"/>
        <v>64122270</v>
      </c>
      <c r="C4" s="3"/>
      <c r="D4" s="3"/>
      <c r="E4" s="17">
        <v>1.518</v>
      </c>
      <c r="F4" s="4" t="s">
        <v>7</v>
      </c>
      <c r="G4" s="16">
        <f t="shared" si="2"/>
        <v>1.4408494791492146</v>
      </c>
      <c r="H4" s="5">
        <v>1</v>
      </c>
      <c r="I4" s="21" t="str">
        <f t="shared" si="3"/>
        <v>C:\GPS_maelingar\2000\THING2000\RAW\227\64122270.DAT\64122270.DAT</v>
      </c>
      <c r="J4" s="23" t="str">
        <f t="shared" si="4"/>
        <v>C:\GPS_maelingar\2000\THING2000\RINEX\227\</v>
      </c>
      <c r="L4" t="s">
        <v>73</v>
      </c>
    </row>
    <row r="5" spans="1:12">
      <c r="A5" s="3" t="str">
        <f t="shared" si="0"/>
        <v>7046</v>
      </c>
      <c r="B5" s="3" t="str">
        <f t="shared" si="1"/>
        <v>70462270</v>
      </c>
      <c r="C5" s="3"/>
      <c r="D5" s="3"/>
      <c r="E5" s="17">
        <v>1.0660000000000001</v>
      </c>
      <c r="F5" s="4" t="s">
        <v>7</v>
      </c>
      <c r="G5" s="16">
        <f t="shared" si="2"/>
        <v>0.98103481818464289</v>
      </c>
      <c r="H5" s="4">
        <v>1</v>
      </c>
      <c r="I5" s="21" t="str">
        <f t="shared" si="3"/>
        <v>C:\GPS_maelingar\2000\THING2000\RAW\227\70462270.DAT\70462270.DAT</v>
      </c>
      <c r="J5" s="23" t="str">
        <f t="shared" si="4"/>
        <v>C:\GPS_maelingar\2000\THING2000\RINEX\227\</v>
      </c>
      <c r="L5" t="s">
        <v>74</v>
      </c>
    </row>
    <row r="6" spans="1:12">
      <c r="A6" s="3" t="str">
        <f t="shared" si="0"/>
        <v>7380</v>
      </c>
      <c r="B6" s="3" t="str">
        <f t="shared" si="1"/>
        <v>73802270</v>
      </c>
      <c r="C6" s="3"/>
      <c r="D6" s="3"/>
      <c r="E6" s="17">
        <v>0.83399999999999996</v>
      </c>
      <c r="F6" s="4" t="s">
        <v>7</v>
      </c>
      <c r="G6" s="16">
        <f t="shared" si="2"/>
        <v>0.74157499024260765</v>
      </c>
      <c r="H6" s="4">
        <v>1</v>
      </c>
      <c r="I6" s="21" t="str">
        <f t="shared" si="3"/>
        <v>C:\GPS_maelingar\2000\THING2000\RAW\227\73802270.DAT\73802270.DAT</v>
      </c>
      <c r="J6" s="23" t="str">
        <f t="shared" si="4"/>
        <v>C:\GPS_maelingar\2000\THING2000\RINEX\227\</v>
      </c>
      <c r="L6" t="s">
        <v>75</v>
      </c>
    </row>
    <row r="7" spans="1:12">
      <c r="A7" s="3" t="str">
        <f t="shared" si="0"/>
        <v>7438</v>
      </c>
      <c r="B7" s="3" t="str">
        <f t="shared" si="1"/>
        <v>74382270</v>
      </c>
      <c r="C7" s="3"/>
      <c r="D7" s="3"/>
      <c r="E7" s="17">
        <v>1.3029999999999999</v>
      </c>
      <c r="F7" s="4" t="s">
        <v>7</v>
      </c>
      <c r="G7" s="16">
        <f t="shared" si="2"/>
        <v>1.2228256764727041</v>
      </c>
      <c r="H7" s="4">
        <v>1</v>
      </c>
      <c r="I7" s="21" t="str">
        <f t="shared" si="3"/>
        <v>C:\GPS_maelingar\2000\THING2000\RAW\227\74382270.DAT\74382270.DAT</v>
      </c>
      <c r="J7" s="23" t="str">
        <f t="shared" si="4"/>
        <v>C:\GPS_maelingar\2000\THING2000\RINEX\227\</v>
      </c>
      <c r="L7" t="s">
        <v>76</v>
      </c>
    </row>
    <row r="8" spans="1:12">
      <c r="A8" s="3" t="str">
        <f t="shared" si="0"/>
        <v>7438</v>
      </c>
      <c r="B8" s="3" t="str">
        <f t="shared" si="1"/>
        <v>74382271</v>
      </c>
      <c r="C8" s="3"/>
      <c r="D8" s="3"/>
      <c r="E8" s="17"/>
      <c r="F8" s="4" t="s">
        <v>7</v>
      </c>
      <c r="G8" s="16" t="e">
        <f t="shared" si="2"/>
        <v>#NUM!</v>
      </c>
      <c r="H8" s="4"/>
      <c r="I8" s="21" t="str">
        <f t="shared" si="3"/>
        <v>C:\GPS_maelingar\2000\THING2000\RAW\227\74382271.DAT\74382271.DAT</v>
      </c>
      <c r="J8" s="23" t="str">
        <f t="shared" si="4"/>
        <v>C:\GPS_maelingar\2000\THING2000\RINEX\227\</v>
      </c>
      <c r="L8" t="s">
        <v>77</v>
      </c>
    </row>
    <row r="9" spans="1:12">
      <c r="A9" s="3" t="str">
        <f t="shared" si="0"/>
        <v>7441</v>
      </c>
      <c r="B9" s="3" t="str">
        <f t="shared" si="1"/>
        <v>74412270</v>
      </c>
      <c r="C9" s="3"/>
      <c r="D9" s="3"/>
      <c r="E9" s="17">
        <v>1.42</v>
      </c>
      <c r="F9" s="4" t="s">
        <v>7</v>
      </c>
      <c r="G9" s="16">
        <f t="shared" si="2"/>
        <v>1.3415871313751691</v>
      </c>
      <c r="H9" s="4">
        <v>1</v>
      </c>
      <c r="I9" s="21" t="str">
        <f t="shared" si="3"/>
        <v>C:\GPS_maelingar\2000\THING2000\RAW\227\74412270.DAT\74412270.DAT</v>
      </c>
      <c r="J9" s="23" t="str">
        <f t="shared" si="4"/>
        <v>C:\GPS_maelingar\2000\THING2000\RINEX\227\</v>
      </c>
      <c r="L9" t="s">
        <v>78</v>
      </c>
    </row>
    <row r="10" spans="1:12">
      <c r="A10" s="3" t="s">
        <v>80</v>
      </c>
      <c r="B10" s="3" t="str">
        <f t="shared" si="1"/>
        <v>HSH_2270</v>
      </c>
      <c r="C10" s="3"/>
      <c r="D10" s="3"/>
      <c r="E10" s="17">
        <v>1.403</v>
      </c>
      <c r="F10" s="4" t="s">
        <v>7</v>
      </c>
      <c r="G10" s="16">
        <f t="shared" si="2"/>
        <v>1.3243498328454126</v>
      </c>
      <c r="H10" s="4">
        <v>1</v>
      </c>
      <c r="I10" s="21" t="str">
        <f t="shared" si="3"/>
        <v>C:\GPS_maelingar\2000\THING2000\RAW\227\HSH_2270.DAT\HSH_2270.DAT</v>
      </c>
      <c r="J10" s="23" t="str">
        <f t="shared" si="4"/>
        <v>C:\GPS_maelingar\2000\THING2000\RINEX\227\</v>
      </c>
      <c r="L10" t="s">
        <v>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I1" sqref="I1:L65536"/>
    </sheetView>
  </sheetViews>
  <sheetFormatPr defaultRowHeight="15"/>
  <cols>
    <col min="2" max="2" width="15" bestFit="1" customWidth="1"/>
    <col min="3" max="4" width="9.140625" customWidth="1"/>
    <col min="5" max="5" width="10" style="20" customWidth="1"/>
    <col min="6" max="6" width="12.28515625" customWidth="1"/>
    <col min="7" max="7" width="13.85546875" style="20" bestFit="1" customWidth="1"/>
    <col min="9" max="9" width="42.42578125" hidden="1" customWidth="1"/>
    <col min="10" max="10" width="28" hidden="1" customWidth="1"/>
    <col min="11" max="11" width="4.5703125" hidden="1" customWidth="1"/>
    <col min="12" max="12" width="0" hidden="1" customWidth="1"/>
  </cols>
  <sheetData>
    <row r="1" spans="1:12">
      <c r="A1" s="1" t="s">
        <v>0</v>
      </c>
      <c r="B1" s="2" t="s">
        <v>1</v>
      </c>
      <c r="C1" s="1" t="s">
        <v>2</v>
      </c>
      <c r="D1" s="1" t="s">
        <v>3</v>
      </c>
      <c r="E1" s="19" t="s">
        <v>4</v>
      </c>
      <c r="F1" s="1" t="s">
        <v>5</v>
      </c>
      <c r="G1" s="19" t="s">
        <v>20</v>
      </c>
      <c r="H1" s="1" t="s">
        <v>6</v>
      </c>
      <c r="I1" s="22"/>
      <c r="J1" s="22"/>
    </row>
    <row r="2" spans="1:12">
      <c r="A2" s="3" t="str">
        <f>LEFT(B2,4)</f>
        <v>1418</v>
      </c>
      <c r="B2" s="3" t="str">
        <f>LEFT(L2,8)</f>
        <v>14182280</v>
      </c>
      <c r="C2" s="3"/>
      <c r="D2" s="3"/>
      <c r="E2" s="17">
        <v>1.2969999999999999</v>
      </c>
      <c r="F2" s="4" t="s">
        <v>7</v>
      </c>
      <c r="G2" s="16">
        <f>IF(F2="V/TGP",((E2+0.0034)-0.0625),IF(F2="Sk/TGP",(SQRT(((E2^2)-(0.2334^2)))+0.0034)-0.0625,E2-0.0556))</f>
        <v>1.2167265712862387</v>
      </c>
      <c r="H2" s="5">
        <v>1</v>
      </c>
      <c r="I2" s="21" t="str">
        <f>"C:\GPS_maelingar\2000\THING2000\RAW\"&amp;(MID(B2,5,3))&amp;"\"&amp;B2&amp;".DAT\"&amp;B2&amp;".DAT"</f>
        <v>C:\GPS_maelingar\2000\THING2000\RAW\228\14182280.DAT\14182280.DAT</v>
      </c>
      <c r="J2" s="23" t="str">
        <f>"C:\GPS_maelingar\2000\THING2000\RINEX\"&amp;(MID(B2,5,3))&amp;"\"</f>
        <v>C:\GPS_maelingar\2000\THING2000\RINEX\228\</v>
      </c>
      <c r="L2" t="s">
        <v>81</v>
      </c>
    </row>
    <row r="3" spans="1:12">
      <c r="A3" s="3" t="s">
        <v>91</v>
      </c>
      <c r="B3" s="3" t="str">
        <f t="shared" ref="B3:B11" si="0">LEFT(L3,8)</f>
        <v>379A2280</v>
      </c>
      <c r="C3" s="3"/>
      <c r="D3" s="3"/>
      <c r="E3" s="17">
        <v>1.2443</v>
      </c>
      <c r="F3" s="4" t="s">
        <v>7</v>
      </c>
      <c r="G3" s="16">
        <f t="shared" ref="G3:G11" si="1">IF(F3="V/TGP",((E3+0.0034)-0.0625),IF(F3="Sk/TGP",(SQRT(((E3^2)-(0.2334^2)))+0.0034)-0.0625,E3-0.0556))</f>
        <v>1.1631139460830906</v>
      </c>
      <c r="H3" s="5">
        <v>1</v>
      </c>
      <c r="I3" s="21" t="str">
        <f t="shared" ref="I3:I11" si="2">"C:\GPS_maelingar\2000\THING2000\RAW\"&amp;(MID(B3,5,3))&amp;"\"&amp;B3&amp;".DAT\"&amp;B3&amp;".DAT"</f>
        <v>C:\GPS_maelingar\2000\THING2000\RAW\228\379A2280.DAT\379A2280.DAT</v>
      </c>
      <c r="J3" s="23" t="str">
        <f t="shared" ref="J3:J11" si="3">"C:\GPS_maelingar\2000\THING2000\RINEX\"&amp;(MID(B3,5,3))&amp;"\"</f>
        <v>C:\GPS_maelingar\2000\THING2000\RINEX\228\</v>
      </c>
      <c r="L3" t="s">
        <v>82</v>
      </c>
    </row>
    <row r="4" spans="1:12">
      <c r="A4" s="3" t="s">
        <v>91</v>
      </c>
      <c r="B4" s="3" t="str">
        <f t="shared" si="0"/>
        <v>379A2281</v>
      </c>
      <c r="C4" s="3"/>
      <c r="D4" s="3"/>
      <c r="E4" s="17">
        <v>1.2473000000000001</v>
      </c>
      <c r="F4" s="4" t="s">
        <v>7</v>
      </c>
      <c r="G4" s="16">
        <f t="shared" si="1"/>
        <v>1.1661680237401124</v>
      </c>
      <c r="H4" s="5">
        <v>1</v>
      </c>
      <c r="I4" s="21" t="str">
        <f t="shared" si="2"/>
        <v>C:\GPS_maelingar\2000\THING2000\RAW\228\379A2281.DAT\379A2281.DAT</v>
      </c>
      <c r="J4" s="23" t="str">
        <f t="shared" si="3"/>
        <v>C:\GPS_maelingar\2000\THING2000\RINEX\228\</v>
      </c>
      <c r="L4" t="s">
        <v>83</v>
      </c>
    </row>
    <row r="5" spans="1:12">
      <c r="A5" s="3" t="s">
        <v>91</v>
      </c>
      <c r="B5" s="3" t="str">
        <f t="shared" si="0"/>
        <v>379A2282</v>
      </c>
      <c r="C5" s="3"/>
      <c r="D5" s="3"/>
      <c r="E5" s="17">
        <v>1.2477</v>
      </c>
      <c r="F5" s="4" t="s">
        <v>7</v>
      </c>
      <c r="G5" s="16">
        <f t="shared" si="1"/>
        <v>1.1665752139127235</v>
      </c>
      <c r="H5" s="4">
        <v>1</v>
      </c>
      <c r="I5" s="21" t="str">
        <f t="shared" si="2"/>
        <v>C:\GPS_maelingar\2000\THING2000\RAW\228\379A2282.DAT\379A2282.DAT</v>
      </c>
      <c r="J5" s="23" t="str">
        <f t="shared" si="3"/>
        <v>C:\GPS_maelingar\2000\THING2000\RINEX\228\</v>
      </c>
      <c r="L5" t="s">
        <v>84</v>
      </c>
    </row>
    <row r="6" spans="1:12">
      <c r="A6" s="3" t="str">
        <f t="shared" ref="A3:A11" si="4">LEFT(B6,4)</f>
        <v>5861</v>
      </c>
      <c r="B6" s="3" t="str">
        <f t="shared" si="0"/>
        <v>58612280</v>
      </c>
      <c r="C6" s="3"/>
      <c r="D6" s="3"/>
      <c r="E6" s="17">
        <v>1.137</v>
      </c>
      <c r="F6" s="4" t="s">
        <v>7</v>
      </c>
      <c r="G6" s="16">
        <f t="shared" si="1"/>
        <v>1.0536863406782095</v>
      </c>
      <c r="H6" s="4">
        <v>1</v>
      </c>
      <c r="I6" s="21" t="str">
        <f t="shared" si="2"/>
        <v>C:\GPS_maelingar\2000\THING2000\RAW\228\58612280.DAT\58612280.DAT</v>
      </c>
      <c r="J6" s="23" t="str">
        <f t="shared" si="3"/>
        <v>C:\GPS_maelingar\2000\THING2000\RINEX\228\</v>
      </c>
      <c r="L6" t="s">
        <v>85</v>
      </c>
    </row>
    <row r="7" spans="1:12">
      <c r="A7" s="3" t="str">
        <f t="shared" si="4"/>
        <v>5862</v>
      </c>
      <c r="B7" s="3" t="str">
        <f t="shared" si="0"/>
        <v>58622280</v>
      </c>
      <c r="C7" s="3"/>
      <c r="D7" s="3"/>
      <c r="E7" s="17">
        <v>1.34</v>
      </c>
      <c r="F7" s="4" t="s">
        <v>7</v>
      </c>
      <c r="G7" s="16">
        <f t="shared" si="1"/>
        <v>1.26041674487291</v>
      </c>
      <c r="H7" s="4">
        <v>1</v>
      </c>
      <c r="I7" s="21" t="str">
        <f t="shared" si="2"/>
        <v>C:\GPS_maelingar\2000\THING2000\RAW\228\58622280.DAT\58622280.DAT</v>
      </c>
      <c r="J7" s="23" t="str">
        <f t="shared" si="3"/>
        <v>C:\GPS_maelingar\2000\THING2000\RINEX\228\</v>
      </c>
      <c r="L7" t="s">
        <v>86</v>
      </c>
    </row>
    <row r="8" spans="1:12">
      <c r="A8" s="3" t="str">
        <f t="shared" si="4"/>
        <v>5863</v>
      </c>
      <c r="B8" s="3" t="str">
        <f t="shared" si="0"/>
        <v>58632280</v>
      </c>
      <c r="C8" s="3"/>
      <c r="D8" s="3"/>
      <c r="E8" s="17">
        <v>1.17</v>
      </c>
      <c r="F8" s="4" t="s">
        <v>7</v>
      </c>
      <c r="G8" s="16">
        <f t="shared" si="1"/>
        <v>1.0873835105661136</v>
      </c>
      <c r="H8" s="4">
        <v>1</v>
      </c>
      <c r="I8" s="21" t="str">
        <f t="shared" si="2"/>
        <v>C:\GPS_maelingar\2000\THING2000\RAW\228\58632280.DAT\58632280.DAT</v>
      </c>
      <c r="J8" s="23" t="str">
        <f t="shared" si="3"/>
        <v>C:\GPS_maelingar\2000\THING2000\RINEX\228\</v>
      </c>
      <c r="L8" t="s">
        <v>87</v>
      </c>
    </row>
    <row r="9" spans="1:12">
      <c r="A9" s="3" t="str">
        <f t="shared" si="4"/>
        <v>5864</v>
      </c>
      <c r="B9" s="3" t="str">
        <f t="shared" si="0"/>
        <v>58642280</v>
      </c>
      <c r="C9" s="3"/>
      <c r="D9" s="3"/>
      <c r="E9" s="17">
        <v>1.3680000000000001</v>
      </c>
      <c r="F9" s="4" t="s">
        <v>7</v>
      </c>
      <c r="G9" s="16">
        <f t="shared" si="1"/>
        <v>1.2888422984682988</v>
      </c>
      <c r="H9" s="4">
        <v>1</v>
      </c>
      <c r="I9" s="21" t="str">
        <f t="shared" si="2"/>
        <v>C:\GPS_maelingar\2000\THING2000\RAW\228\58642280.DAT\58642280.DAT</v>
      </c>
      <c r="J9" s="23" t="str">
        <f t="shared" si="3"/>
        <v>C:\GPS_maelingar\2000\THING2000\RINEX\228\</v>
      </c>
      <c r="L9" t="s">
        <v>88</v>
      </c>
    </row>
    <row r="10" spans="1:12">
      <c r="A10" s="3" t="str">
        <f t="shared" si="4"/>
        <v>7379</v>
      </c>
      <c r="B10" s="3" t="str">
        <f t="shared" si="0"/>
        <v>73792280</v>
      </c>
      <c r="C10" s="3"/>
      <c r="D10" s="3"/>
      <c r="E10" s="17">
        <v>1.3605</v>
      </c>
      <c r="F10" s="4" t="s">
        <v>7</v>
      </c>
      <c r="G10" s="16">
        <f t="shared" si="1"/>
        <v>1.281230067557988</v>
      </c>
      <c r="H10" s="4">
        <v>1</v>
      </c>
      <c r="I10" s="21" t="str">
        <f t="shared" si="2"/>
        <v>C:\GPS_maelingar\2000\THING2000\RAW\228\73792280.DAT\73792280.DAT</v>
      </c>
      <c r="J10" s="23" t="str">
        <f t="shared" si="3"/>
        <v>C:\GPS_maelingar\2000\THING2000\RINEX\228\</v>
      </c>
      <c r="L10" t="s">
        <v>89</v>
      </c>
    </row>
    <row r="11" spans="1:12">
      <c r="A11" s="3" t="str">
        <f t="shared" si="4"/>
        <v>7437</v>
      </c>
      <c r="B11" s="3" t="str">
        <f t="shared" si="0"/>
        <v>74372280</v>
      </c>
      <c r="C11" s="3"/>
      <c r="D11" s="3"/>
      <c r="E11" s="17">
        <v>1.1619999999999999</v>
      </c>
      <c r="F11" s="4" t="s">
        <v>7</v>
      </c>
      <c r="G11" s="16">
        <f t="shared" si="1"/>
        <v>1.0792182507541552</v>
      </c>
      <c r="H11" s="5">
        <v>1</v>
      </c>
      <c r="I11" s="21" t="str">
        <f t="shared" si="2"/>
        <v>C:\GPS_maelingar\2000\THING2000\RAW\228\74372280.DAT\74372280.DAT</v>
      </c>
      <c r="J11" s="23" t="str">
        <f t="shared" si="3"/>
        <v>C:\GPS_maelingar\2000\THING2000\RINEX\228\</v>
      </c>
      <c r="L11" t="s">
        <v>90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I1" sqref="I1:L65536"/>
    </sheetView>
  </sheetViews>
  <sheetFormatPr defaultRowHeight="15"/>
  <cols>
    <col min="2" max="2" width="15" bestFit="1" customWidth="1"/>
    <col min="3" max="4" width="9.140625" customWidth="1"/>
    <col min="5" max="5" width="10" style="20" customWidth="1"/>
    <col min="6" max="6" width="12.28515625" customWidth="1"/>
    <col min="7" max="7" width="13.85546875" style="20" bestFit="1" customWidth="1"/>
    <col min="9" max="9" width="42.42578125" hidden="1" customWidth="1"/>
    <col min="10" max="10" width="28" hidden="1" customWidth="1"/>
    <col min="11" max="11" width="4.5703125" hidden="1" customWidth="1"/>
    <col min="12" max="12" width="0" hidden="1" customWidth="1"/>
  </cols>
  <sheetData>
    <row r="1" spans="1:12">
      <c r="A1" s="1" t="s">
        <v>0</v>
      </c>
      <c r="B1" s="2" t="s">
        <v>1</v>
      </c>
      <c r="C1" s="1" t="s">
        <v>2</v>
      </c>
      <c r="D1" s="1" t="s">
        <v>3</v>
      </c>
      <c r="E1" s="19" t="s">
        <v>4</v>
      </c>
      <c r="F1" s="1" t="s">
        <v>5</v>
      </c>
      <c r="G1" s="19" t="s">
        <v>20</v>
      </c>
      <c r="H1" s="1" t="s">
        <v>6</v>
      </c>
      <c r="I1" s="22"/>
      <c r="J1" s="22"/>
    </row>
    <row r="2" spans="1:12">
      <c r="A2" s="3" t="s">
        <v>101</v>
      </c>
      <c r="B2" s="3" t="str">
        <f>LEFT(L2,8)</f>
        <v>472A2290</v>
      </c>
      <c r="C2" s="3"/>
      <c r="D2" s="3"/>
      <c r="E2" s="17">
        <v>1.3640000000000001</v>
      </c>
      <c r="F2" s="4" t="s">
        <v>7</v>
      </c>
      <c r="G2" s="16">
        <f>IF(F2="V/TGP",((E2+0.0034)-0.0625),IF(F2="Sk/TGP",(SQRT(((E2^2)-(0.2334^2)))+0.0034)-0.0625,E2-0.0556))</f>
        <v>1.284782599039068</v>
      </c>
      <c r="H2" s="5">
        <v>1</v>
      </c>
      <c r="I2" s="21" t="str">
        <f>"C:\GPS_maelingar\2000\THING2000\RAW\"&amp;(MID(B2,5,3))&amp;"\"&amp;B2&amp;".DAT\"&amp;B2&amp;".DAT"</f>
        <v>C:\GPS_maelingar\2000\THING2000\RAW\229\472A2290.DAT\472A2290.DAT</v>
      </c>
      <c r="J2" s="23" t="str">
        <f>"C:\GPS_maelingar\2000\THING2000\RINEX\"&amp;(MID(B2,5,3))&amp;"\"</f>
        <v>C:\GPS_maelingar\2000\THING2000\RINEX\229\</v>
      </c>
      <c r="L2" t="s">
        <v>92</v>
      </c>
    </row>
    <row r="3" spans="1:12">
      <c r="A3" s="3" t="s">
        <v>101</v>
      </c>
      <c r="B3" s="3" t="str">
        <f t="shared" ref="B3:B10" si="0">LEFT(L3,8)</f>
        <v>472A2291</v>
      </c>
      <c r="C3" s="3"/>
      <c r="D3" s="3"/>
      <c r="E3" s="17">
        <v>1.3680000000000001</v>
      </c>
      <c r="F3" s="4" t="s">
        <v>7</v>
      </c>
      <c r="G3" s="16">
        <f t="shared" ref="G3:G10" si="1">IF(F3="V/TGP",((E3+0.0034)-0.0625),IF(F3="Sk/TGP",(SQRT(((E3^2)-(0.2334^2)))+0.0034)-0.0625,E3-0.0556))</f>
        <v>1.2888422984682988</v>
      </c>
      <c r="H3" s="5">
        <v>1</v>
      </c>
      <c r="I3" s="21" t="str">
        <f t="shared" ref="I3:I10" si="2">"C:\GPS_maelingar\2000\THING2000\RAW\"&amp;(MID(B3,5,3))&amp;"\"&amp;B3&amp;".DAT\"&amp;B3&amp;".DAT"</f>
        <v>C:\GPS_maelingar\2000\THING2000\RAW\229\472A2291.DAT\472A2291.DAT</v>
      </c>
      <c r="J3" s="23" t="str">
        <f t="shared" ref="J3:J10" si="3">"C:\GPS_maelingar\2000\THING2000\RINEX\"&amp;(MID(B3,5,3))&amp;"\"</f>
        <v>C:\GPS_maelingar\2000\THING2000\RINEX\229\</v>
      </c>
      <c r="L3" t="s">
        <v>93</v>
      </c>
    </row>
    <row r="4" spans="1:12">
      <c r="A4" s="3" t="str">
        <f t="shared" ref="A3:A10" si="4">LEFT(B4,4)</f>
        <v>5861</v>
      </c>
      <c r="B4" s="3" t="str">
        <f t="shared" si="0"/>
        <v>58612290</v>
      </c>
      <c r="C4" s="3"/>
      <c r="D4" s="3"/>
      <c r="E4" s="17">
        <v>1.1359999999999999</v>
      </c>
      <c r="F4" s="4" t="s">
        <v>7</v>
      </c>
      <c r="G4" s="16">
        <f t="shared" si="1"/>
        <v>1.0526645614067756</v>
      </c>
      <c r="H4" s="5">
        <v>1</v>
      </c>
      <c r="I4" s="21" t="str">
        <f t="shared" si="2"/>
        <v>C:\GPS_maelingar\2000\THING2000\RAW\229\58612290.DAT\58612290.DAT</v>
      </c>
      <c r="J4" s="23" t="str">
        <f t="shared" si="3"/>
        <v>C:\GPS_maelingar\2000\THING2000\RINEX\229\</v>
      </c>
      <c r="L4" t="s">
        <v>94</v>
      </c>
    </row>
    <row r="5" spans="1:12">
      <c r="A5" s="3" t="str">
        <f t="shared" si="4"/>
        <v>7379</v>
      </c>
      <c r="B5" s="3" t="str">
        <f t="shared" si="0"/>
        <v>73792290</v>
      </c>
      <c r="C5" s="3"/>
      <c r="D5" s="3"/>
      <c r="E5" s="17">
        <v>1.2889999999999999</v>
      </c>
      <c r="F5" s="4" t="s">
        <v>7</v>
      </c>
      <c r="G5" s="16">
        <f t="shared" si="1"/>
        <v>1.2085929596712288</v>
      </c>
      <c r="H5" s="4">
        <v>1</v>
      </c>
      <c r="I5" s="21" t="str">
        <f t="shared" si="2"/>
        <v>C:\GPS_maelingar\2000\THING2000\RAW\229\73792290.DAT\73792290.DAT</v>
      </c>
      <c r="J5" s="23" t="str">
        <f t="shared" si="3"/>
        <v>C:\GPS_maelingar\2000\THING2000\RINEX\229\</v>
      </c>
      <c r="L5" t="s">
        <v>95</v>
      </c>
    </row>
    <row r="6" spans="1:12">
      <c r="A6" s="3" t="str">
        <f t="shared" si="4"/>
        <v>7384</v>
      </c>
      <c r="B6" s="3" t="str">
        <f t="shared" si="0"/>
        <v>73842290</v>
      </c>
      <c r="C6" s="3"/>
      <c r="D6" s="3"/>
      <c r="E6" s="17">
        <v>1.1879999999999999</v>
      </c>
      <c r="F6" s="4" t="s">
        <v>7</v>
      </c>
      <c r="G6" s="16">
        <f t="shared" si="1"/>
        <v>1.105746959905034</v>
      </c>
      <c r="H6" s="4">
        <v>1</v>
      </c>
      <c r="I6" s="21" t="str">
        <f t="shared" si="2"/>
        <v>C:\GPS_maelingar\2000\THING2000\RAW\229\73842290.DAT\73842290.DAT</v>
      </c>
      <c r="J6" s="23" t="str">
        <f t="shared" si="3"/>
        <v>C:\GPS_maelingar\2000\THING2000\RINEX\229\</v>
      </c>
      <c r="L6" t="s">
        <v>96</v>
      </c>
    </row>
    <row r="7" spans="1:12">
      <c r="A7" s="3" t="str">
        <f t="shared" si="4"/>
        <v>7438</v>
      </c>
      <c r="B7" s="3" t="str">
        <f t="shared" si="0"/>
        <v>74382290</v>
      </c>
      <c r="C7" s="3"/>
      <c r="D7" s="3"/>
      <c r="E7" s="17">
        <v>1.3680000000000001</v>
      </c>
      <c r="F7" s="4" t="s">
        <v>7</v>
      </c>
      <c r="G7" s="16">
        <f t="shared" si="1"/>
        <v>1.2888422984682988</v>
      </c>
      <c r="H7" s="4">
        <v>1</v>
      </c>
      <c r="I7" s="21" t="str">
        <f t="shared" si="2"/>
        <v>C:\GPS_maelingar\2000\THING2000\RAW\229\74382290.DAT\74382290.DAT</v>
      </c>
      <c r="J7" s="23" t="str">
        <f t="shared" si="3"/>
        <v>C:\GPS_maelingar\2000\THING2000\RINEX\229\</v>
      </c>
      <c r="L7" t="s">
        <v>97</v>
      </c>
    </row>
    <row r="8" spans="1:12">
      <c r="A8" s="3" t="str">
        <f t="shared" si="4"/>
        <v>7442</v>
      </c>
      <c r="B8" s="3" t="str">
        <f t="shared" si="0"/>
        <v>74422290</v>
      </c>
      <c r="C8" s="3"/>
      <c r="D8" s="3"/>
      <c r="E8" s="17">
        <v>1.046</v>
      </c>
      <c r="F8" s="4" t="s">
        <v>7</v>
      </c>
      <c r="G8" s="16">
        <f t="shared" si="1"/>
        <v>0.96052759868493176</v>
      </c>
      <c r="H8" s="4">
        <v>1</v>
      </c>
      <c r="I8" s="21" t="str">
        <f t="shared" si="2"/>
        <v>C:\GPS_maelingar\2000\THING2000\RAW\229\74422290.DAT\74422290.DAT</v>
      </c>
      <c r="J8" s="23" t="str">
        <f t="shared" si="3"/>
        <v>C:\GPS_maelingar\2000\THING2000\RINEX\229\</v>
      </c>
      <c r="L8" t="s">
        <v>98</v>
      </c>
    </row>
    <row r="9" spans="1:12">
      <c r="A9" s="3" t="str">
        <f t="shared" si="4"/>
        <v>7472</v>
      </c>
      <c r="B9" s="3" t="str">
        <f t="shared" si="0"/>
        <v>74722290</v>
      </c>
      <c r="C9" s="3"/>
      <c r="D9" s="3"/>
      <c r="E9" s="17">
        <v>1.345</v>
      </c>
      <c r="F9" s="4" t="s">
        <v>7</v>
      </c>
      <c r="G9" s="16">
        <f t="shared" si="1"/>
        <v>1.2654940661198812</v>
      </c>
      <c r="H9" s="4">
        <v>1</v>
      </c>
      <c r="I9" s="21" t="str">
        <f t="shared" si="2"/>
        <v>C:\GPS_maelingar\2000\THING2000\RAW\229\74722290.DAT\74722290.DAT</v>
      </c>
      <c r="J9" s="23" t="str">
        <f t="shared" si="3"/>
        <v>C:\GPS_maelingar\2000\THING2000\RINEX\229\</v>
      </c>
      <c r="L9" t="s">
        <v>99</v>
      </c>
    </row>
    <row r="10" spans="1:12">
      <c r="A10" s="3" t="str">
        <f t="shared" si="4"/>
        <v>7569</v>
      </c>
      <c r="B10" s="3" t="str">
        <f t="shared" si="0"/>
        <v>75692290</v>
      </c>
      <c r="C10" s="3"/>
      <c r="D10" s="3"/>
      <c r="E10" s="17">
        <v>1.4870000000000001</v>
      </c>
      <c r="F10" s="4" t="s">
        <v>7</v>
      </c>
      <c r="G10" s="16">
        <f t="shared" si="1"/>
        <v>1.4094685002750129</v>
      </c>
      <c r="H10" s="4">
        <v>1</v>
      </c>
      <c r="I10" s="21" t="str">
        <f t="shared" si="2"/>
        <v>C:\GPS_maelingar\2000\THING2000\RAW\229\75692290.DAT\75692290.DAT</v>
      </c>
      <c r="J10" s="23" t="str">
        <f t="shared" si="3"/>
        <v>C:\GPS_maelingar\2000\THING2000\RINEX\229\</v>
      </c>
      <c r="L10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I1" sqref="I1:L65536"/>
    </sheetView>
  </sheetViews>
  <sheetFormatPr defaultRowHeight="15"/>
  <cols>
    <col min="2" max="2" width="15" bestFit="1" customWidth="1"/>
    <col min="3" max="4" width="9.140625" customWidth="1"/>
    <col min="5" max="5" width="10" style="20" customWidth="1"/>
    <col min="6" max="6" width="12.28515625" customWidth="1"/>
    <col min="7" max="7" width="13.85546875" style="20" bestFit="1" customWidth="1"/>
    <col min="9" max="9" width="42.42578125" hidden="1" customWidth="1"/>
    <col min="10" max="10" width="28" hidden="1" customWidth="1"/>
    <col min="11" max="11" width="4.5703125" hidden="1" customWidth="1"/>
    <col min="12" max="12" width="0" hidden="1" customWidth="1"/>
  </cols>
  <sheetData>
    <row r="1" spans="1:12">
      <c r="A1" s="1" t="s">
        <v>0</v>
      </c>
      <c r="B1" s="2" t="s">
        <v>1</v>
      </c>
      <c r="C1" s="1" t="s">
        <v>2</v>
      </c>
      <c r="D1" s="1" t="s">
        <v>3</v>
      </c>
      <c r="E1" s="19" t="s">
        <v>4</v>
      </c>
      <c r="F1" s="1" t="s">
        <v>5</v>
      </c>
      <c r="G1" s="19" t="s">
        <v>20</v>
      </c>
      <c r="H1" s="1" t="s">
        <v>6</v>
      </c>
      <c r="I1" s="22"/>
      <c r="J1" s="22"/>
    </row>
    <row r="2" spans="1:12">
      <c r="A2" s="3" t="s">
        <v>112</v>
      </c>
      <c r="B2" s="3" t="str">
        <f>LEFT(L2,8)</f>
        <v>441A2300</v>
      </c>
      <c r="C2" s="3"/>
      <c r="D2" s="3"/>
      <c r="E2" s="17">
        <v>1.3976999999999999</v>
      </c>
      <c r="F2" s="4" t="s">
        <v>7</v>
      </c>
      <c r="G2" s="16">
        <f>IF(F2="V/TGP",((E2+0.0034)-0.0625),IF(F2="Sk/TGP",(SQRT(((E2^2)-(0.2334^2)))+0.0034)-0.0625,E2-0.0556))</f>
        <v>1.3189746460188576</v>
      </c>
      <c r="H2" s="5">
        <v>1</v>
      </c>
      <c r="I2" s="21" t="str">
        <f>"C:\GPS_maelingar\2000\THING2000\RAW\"&amp;(MID(B2,5,3))&amp;"\"&amp;B2&amp;".DAT\"&amp;B2&amp;".DAT"</f>
        <v>C:\GPS_maelingar\2000\THING2000\RAW\230\441A2300.DAT\441A2300.DAT</v>
      </c>
      <c r="J2" s="23" t="str">
        <f>"C:\GPS_maelingar\2000\THING2000\RINEX\"&amp;(MID(B2,5,3))&amp;"\"</f>
        <v>C:\GPS_maelingar\2000\THING2000\RINEX\230\</v>
      </c>
      <c r="L2" t="s">
        <v>102</v>
      </c>
    </row>
    <row r="3" spans="1:12">
      <c r="A3" s="3" t="s">
        <v>112</v>
      </c>
      <c r="B3" s="3" t="str">
        <f t="shared" ref="B3:B11" si="0">LEFT(L3,8)</f>
        <v>441A2301</v>
      </c>
      <c r="C3" s="3"/>
      <c r="D3" s="3"/>
      <c r="E3" s="17">
        <v>1.4013</v>
      </c>
      <c r="F3" s="4" t="s">
        <v>7</v>
      </c>
      <c r="G3" s="16">
        <f t="shared" ref="G3:G11" si="1">IF(F3="V/TGP",((E3+0.0034)-0.0625),IF(F3="Sk/TGP",(SQRT(((E3^2)-(0.2334^2)))+0.0034)-0.0625,E3-0.0556))</f>
        <v>1.3226257795959371</v>
      </c>
      <c r="H3" s="5">
        <v>1</v>
      </c>
      <c r="I3" s="21" t="str">
        <f t="shared" ref="I3:I11" si="2">"C:\GPS_maelingar\2000\THING2000\RAW\"&amp;(MID(B3,5,3))&amp;"\"&amp;B3&amp;".DAT\"&amp;B3&amp;".DAT"</f>
        <v>C:\GPS_maelingar\2000\THING2000\RAW\230\441A2301.DAT\441A2301.DAT</v>
      </c>
      <c r="J3" s="23" t="str">
        <f t="shared" ref="J3:J11" si="3">"C:\GPS_maelingar\2000\THING2000\RINEX\"&amp;(MID(B3,5,3))&amp;"\"</f>
        <v>C:\GPS_maelingar\2000\THING2000\RINEX\230\</v>
      </c>
      <c r="L3" t="s">
        <v>103</v>
      </c>
    </row>
    <row r="4" spans="1:12">
      <c r="A4" s="3" t="s">
        <v>112</v>
      </c>
      <c r="B4" s="3" t="str">
        <f t="shared" si="0"/>
        <v>441A2302</v>
      </c>
      <c r="C4" s="3"/>
      <c r="D4" s="3"/>
      <c r="E4" s="17">
        <v>1.4019999999999999</v>
      </c>
      <c r="F4" s="4" t="s">
        <v>7</v>
      </c>
      <c r="G4" s="16">
        <f t="shared" si="1"/>
        <v>1.3233356910901859</v>
      </c>
      <c r="H4" s="5">
        <v>1</v>
      </c>
      <c r="I4" s="21" t="str">
        <f t="shared" si="2"/>
        <v>C:\GPS_maelingar\2000\THING2000\RAW\230\441A2302.DAT\441A2302.DAT</v>
      </c>
      <c r="J4" s="23" t="str">
        <f t="shared" si="3"/>
        <v>C:\GPS_maelingar\2000\THING2000\RINEX\230\</v>
      </c>
      <c r="L4" t="s">
        <v>104</v>
      </c>
    </row>
    <row r="5" spans="1:12">
      <c r="A5" s="3" t="str">
        <f t="shared" ref="A3:A11" si="4">LEFT(B5,4)</f>
        <v>7031</v>
      </c>
      <c r="B5" s="3" t="str">
        <f t="shared" si="0"/>
        <v>70312300</v>
      </c>
      <c r="C5" s="3"/>
      <c r="D5" s="3"/>
      <c r="E5" s="17">
        <v>1.1819999999999999</v>
      </c>
      <c r="F5" s="4" t="s">
        <v>7</v>
      </c>
      <c r="G5" s="16">
        <f t="shared" si="1"/>
        <v>1.0996270774431742</v>
      </c>
      <c r="H5" s="4">
        <v>1</v>
      </c>
      <c r="I5" s="21" t="str">
        <f t="shared" si="2"/>
        <v>C:\GPS_maelingar\2000\THING2000\RAW\230\70312300.DAT\70312300.DAT</v>
      </c>
      <c r="J5" s="23" t="str">
        <f t="shared" si="3"/>
        <v>C:\GPS_maelingar\2000\THING2000\RINEX\230\</v>
      </c>
      <c r="L5" t="s">
        <v>105</v>
      </c>
    </row>
    <row r="6" spans="1:12">
      <c r="A6" s="3" t="str">
        <f t="shared" si="4"/>
        <v>7227</v>
      </c>
      <c r="B6" s="3" t="str">
        <f t="shared" si="0"/>
        <v>72272300</v>
      </c>
      <c r="C6" s="3"/>
      <c r="D6" s="3"/>
      <c r="E6" s="17">
        <v>1.173</v>
      </c>
      <c r="F6" s="4" t="s">
        <v>7</v>
      </c>
      <c r="G6" s="16">
        <f t="shared" si="1"/>
        <v>1.0904448838562157</v>
      </c>
      <c r="H6" s="4">
        <v>1</v>
      </c>
      <c r="I6" s="21" t="str">
        <f t="shared" si="2"/>
        <v>C:\GPS_maelingar\2000\THING2000\RAW\230\72272300.DAT\72272300.DAT</v>
      </c>
      <c r="J6" s="23" t="str">
        <f t="shared" si="3"/>
        <v>C:\GPS_maelingar\2000\THING2000\RINEX\230\</v>
      </c>
      <c r="L6" t="s">
        <v>106</v>
      </c>
    </row>
    <row r="7" spans="1:12">
      <c r="A7" s="3" t="str">
        <f t="shared" si="4"/>
        <v>7384</v>
      </c>
      <c r="B7" s="3" t="str">
        <f t="shared" si="0"/>
        <v>73842300</v>
      </c>
      <c r="C7" s="3"/>
      <c r="D7" s="3"/>
      <c r="E7" s="17">
        <v>1.212</v>
      </c>
      <c r="F7" s="4" t="s">
        <v>7</v>
      </c>
      <c r="G7" s="16">
        <f t="shared" si="1"/>
        <v>1.1302142730161782</v>
      </c>
      <c r="H7" s="4">
        <v>1</v>
      </c>
      <c r="I7" s="21" t="str">
        <f t="shared" si="2"/>
        <v>C:\GPS_maelingar\2000\THING2000\RAW\230\73842300.DAT\73842300.DAT</v>
      </c>
      <c r="J7" s="23" t="str">
        <f t="shared" si="3"/>
        <v>C:\GPS_maelingar\2000\THING2000\RINEX\230\</v>
      </c>
      <c r="L7" t="s">
        <v>107</v>
      </c>
    </row>
    <row r="8" spans="1:12">
      <c r="A8" s="3" t="str">
        <f t="shared" si="4"/>
        <v>7438</v>
      </c>
      <c r="B8" s="3" t="str">
        <f t="shared" si="0"/>
        <v>74382300</v>
      </c>
      <c r="C8" s="3"/>
      <c r="D8" s="3"/>
      <c r="E8" s="17">
        <v>1.4490000000000001</v>
      </c>
      <c r="F8" s="4" t="s">
        <v>7</v>
      </c>
      <c r="G8" s="16">
        <f t="shared" si="1"/>
        <v>1.3709788230024247</v>
      </c>
      <c r="H8" s="4">
        <v>1</v>
      </c>
      <c r="I8" s="21" t="str">
        <f t="shared" si="2"/>
        <v>C:\GPS_maelingar\2000\THING2000\RAW\230\74382300.DAT\74382300.DAT</v>
      </c>
      <c r="J8" s="23" t="str">
        <f t="shared" si="3"/>
        <v>C:\GPS_maelingar\2000\THING2000\RINEX\230\</v>
      </c>
      <c r="L8" t="s">
        <v>108</v>
      </c>
    </row>
    <row r="9" spans="1:12">
      <c r="A9" s="3" t="str">
        <f t="shared" si="4"/>
        <v>7440</v>
      </c>
      <c r="B9" s="3" t="str">
        <f t="shared" si="0"/>
        <v>74402300</v>
      </c>
      <c r="C9" s="3"/>
      <c r="D9" s="3"/>
      <c r="E9" s="17">
        <v>1.43</v>
      </c>
      <c r="F9" s="4" t="s">
        <v>7</v>
      </c>
      <c r="G9" s="16">
        <f t="shared" si="1"/>
        <v>1.3517240287151335</v>
      </c>
      <c r="H9" s="4">
        <v>1</v>
      </c>
      <c r="I9" s="21" t="str">
        <f t="shared" si="2"/>
        <v>C:\GPS_maelingar\2000\THING2000\RAW\230\74402300.DAT\74402300.DAT</v>
      </c>
      <c r="J9" s="23" t="str">
        <f t="shared" si="3"/>
        <v>C:\GPS_maelingar\2000\THING2000\RINEX\230\</v>
      </c>
      <c r="L9" t="s">
        <v>109</v>
      </c>
    </row>
    <row r="10" spans="1:12">
      <c r="A10" s="3" t="str">
        <f t="shared" si="4"/>
        <v>7441</v>
      </c>
      <c r="B10" s="3" t="str">
        <f t="shared" si="0"/>
        <v>74412300</v>
      </c>
      <c r="C10" s="3"/>
      <c r="D10" s="3"/>
      <c r="E10" s="17">
        <v>1.2689999999999999</v>
      </c>
      <c r="F10" s="4" t="s">
        <v>7</v>
      </c>
      <c r="G10" s="16">
        <f t="shared" si="1"/>
        <v>1.1882513699034447</v>
      </c>
      <c r="H10" s="4">
        <v>1</v>
      </c>
      <c r="I10" s="21" t="str">
        <f t="shared" si="2"/>
        <v>C:\GPS_maelingar\2000\THING2000\RAW\230\74412300.DAT\74412300.DAT</v>
      </c>
      <c r="J10" s="23" t="str">
        <f t="shared" si="3"/>
        <v>C:\GPS_maelingar\2000\THING2000\RINEX\230\</v>
      </c>
      <c r="L10" t="s">
        <v>110</v>
      </c>
    </row>
    <row r="11" spans="1:12">
      <c r="A11" s="3" t="str">
        <f t="shared" si="4"/>
        <v>7443</v>
      </c>
      <c r="B11" s="3" t="str">
        <f t="shared" si="0"/>
        <v>74432300</v>
      </c>
      <c r="C11" s="3"/>
      <c r="D11" s="3"/>
      <c r="E11" s="17">
        <v>1.1719999999999999</v>
      </c>
      <c r="F11" s="4" t="s">
        <v>7</v>
      </c>
      <c r="G11" s="16">
        <f t="shared" si="1"/>
        <v>1.0894244620816746</v>
      </c>
      <c r="H11" s="5">
        <v>1</v>
      </c>
      <c r="I11" s="21" t="str">
        <f t="shared" si="2"/>
        <v>C:\GPS_maelingar\2000\THING2000\RAW\230\74432300.DAT\74432300.DAT</v>
      </c>
      <c r="J11" s="23" t="str">
        <f t="shared" si="3"/>
        <v>C:\GPS_maelingar\2000\THING2000\RINEX\230\</v>
      </c>
      <c r="L11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I1" sqref="I1:L65536"/>
    </sheetView>
  </sheetViews>
  <sheetFormatPr defaultRowHeight="15"/>
  <cols>
    <col min="2" max="2" width="15" bestFit="1" customWidth="1"/>
    <col min="3" max="4" width="9.140625" customWidth="1"/>
    <col min="5" max="5" width="10" style="20" customWidth="1"/>
    <col min="6" max="6" width="12.28515625" customWidth="1"/>
    <col min="7" max="7" width="13.85546875" style="20" bestFit="1" customWidth="1"/>
    <col min="9" max="9" width="42.42578125" hidden="1" customWidth="1"/>
    <col min="10" max="10" width="28" hidden="1" customWidth="1"/>
    <col min="11" max="11" width="4.5703125" hidden="1" customWidth="1"/>
    <col min="12" max="12" width="0" hidden="1" customWidth="1"/>
  </cols>
  <sheetData>
    <row r="1" spans="1:12">
      <c r="A1" s="1" t="s">
        <v>0</v>
      </c>
      <c r="B1" s="2" t="s">
        <v>1</v>
      </c>
      <c r="C1" s="1" t="s">
        <v>2</v>
      </c>
      <c r="D1" s="1" t="s">
        <v>3</v>
      </c>
      <c r="E1" s="19" t="s">
        <v>4</v>
      </c>
      <c r="F1" s="1" t="s">
        <v>5</v>
      </c>
      <c r="G1" s="19" t="s">
        <v>20</v>
      </c>
      <c r="H1" s="1" t="s">
        <v>6</v>
      </c>
      <c r="I1" s="22"/>
      <c r="J1" s="22"/>
    </row>
    <row r="2" spans="1:12">
      <c r="A2" s="3" t="s">
        <v>123</v>
      </c>
      <c r="B2" s="3" t="str">
        <f>LEFT(L2,8)</f>
        <v>438A2310</v>
      </c>
      <c r="C2" s="3"/>
      <c r="D2" s="3"/>
      <c r="E2" s="17">
        <v>1.1027</v>
      </c>
      <c r="F2" s="4" t="s">
        <v>7</v>
      </c>
      <c r="G2" s="16">
        <f>IF(F2="V/TGP",((E2+0.0034)-0.0625),IF(F2="Sk/TGP",(SQRT(((E2^2)-(0.2334^2)))+0.0034)-0.0625,E2-0.0556))</f>
        <v>1.018615978354223</v>
      </c>
      <c r="H2" s="5">
        <v>1</v>
      </c>
      <c r="I2" s="21" t="str">
        <f>"C:\GPS_maelingar\2000\THING2000\RAW\"&amp;(MID(B2,5,3))&amp;"\"&amp;B2&amp;".DAT\"&amp;B2&amp;".DAT"</f>
        <v>C:\GPS_maelingar\2000\THING2000\RAW\231\438A2310.DAT\438A2310.DAT</v>
      </c>
      <c r="J2" s="23" t="str">
        <f>"C:\GPS_maelingar\2000\THING2000\RINEX\"&amp;(MID(B2,5,3))&amp;"\"</f>
        <v>C:\GPS_maelingar\2000\THING2000\RINEX\231\</v>
      </c>
      <c r="L2" t="s">
        <v>113</v>
      </c>
    </row>
    <row r="3" spans="1:12">
      <c r="A3" s="3" t="s">
        <v>123</v>
      </c>
      <c r="B3" s="3" t="str">
        <f t="shared" ref="B3:B11" si="0">LEFT(L3,8)</f>
        <v>438A2311</v>
      </c>
      <c r="C3" s="3"/>
      <c r="D3" s="3"/>
      <c r="E3" s="17">
        <v>1.0996999999999999</v>
      </c>
      <c r="F3" s="4" t="s">
        <v>7</v>
      </c>
      <c r="G3" s="16">
        <f t="shared" ref="G3:G11" si="1">IF(F3="V/TGP",((E3+0.0034)-0.0625),IF(F3="Sk/TGP",(SQRT(((E3^2)-(0.2334^2)))+0.0034)-0.0625,E3-0.0556))</f>
        <v>1.0155462348140434</v>
      </c>
      <c r="H3" s="5">
        <v>1</v>
      </c>
      <c r="I3" s="21" t="str">
        <f t="shared" ref="I3:I11" si="2">"C:\GPS_maelingar\2000\THING2000\RAW\"&amp;(MID(B3,5,3))&amp;"\"&amp;B3&amp;".DAT\"&amp;B3&amp;".DAT"</f>
        <v>C:\GPS_maelingar\2000\THING2000\RAW\231\438A2311.DAT\438A2311.DAT</v>
      </c>
      <c r="J3" s="23" t="str">
        <f t="shared" ref="J3:J11" si="3">"C:\GPS_maelingar\2000\THING2000\RINEX\"&amp;(MID(B3,5,3))&amp;"\"</f>
        <v>C:\GPS_maelingar\2000\THING2000\RINEX\231\</v>
      </c>
      <c r="L3" t="s">
        <v>114</v>
      </c>
    </row>
    <row r="4" spans="1:12">
      <c r="A4" s="3" t="s">
        <v>123</v>
      </c>
      <c r="B4" s="3" t="str">
        <f t="shared" si="0"/>
        <v>438A2312</v>
      </c>
      <c r="C4" s="3"/>
      <c r="D4" s="3"/>
      <c r="E4" s="17">
        <v>1.097</v>
      </c>
      <c r="F4" s="4" t="s">
        <v>7</v>
      </c>
      <c r="G4" s="16">
        <f t="shared" si="1"/>
        <v>1.0127831279575215</v>
      </c>
      <c r="H4" s="5">
        <v>1</v>
      </c>
      <c r="I4" s="21" t="str">
        <f t="shared" si="2"/>
        <v>C:\GPS_maelingar\2000\THING2000\RAW\231\438A2312.DAT\438A2312.DAT</v>
      </c>
      <c r="J4" s="23" t="str">
        <f t="shared" si="3"/>
        <v>C:\GPS_maelingar\2000\THING2000\RINEX\231\</v>
      </c>
      <c r="L4" t="s">
        <v>115</v>
      </c>
    </row>
    <row r="5" spans="1:12">
      <c r="A5" s="3" t="str">
        <f t="shared" ref="A3:A11" si="4">LEFT(B5,4)</f>
        <v>5014</v>
      </c>
      <c r="B5" s="3" t="str">
        <f t="shared" si="0"/>
        <v>50142310</v>
      </c>
      <c r="C5" s="3"/>
      <c r="D5" s="3"/>
      <c r="E5" s="17">
        <v>1.0629999999999999</v>
      </c>
      <c r="F5" s="4" t="s">
        <v>7</v>
      </c>
      <c r="G5" s="16">
        <f t="shared" si="1"/>
        <v>0.97795999826432412</v>
      </c>
      <c r="H5" s="4">
        <v>1</v>
      </c>
      <c r="I5" s="21" t="str">
        <f t="shared" si="2"/>
        <v>C:\GPS_maelingar\2000\THING2000\RAW\231\50142310.DAT\50142310.DAT</v>
      </c>
      <c r="J5" s="23" t="str">
        <f t="shared" si="3"/>
        <v>C:\GPS_maelingar\2000\THING2000\RINEX\231\</v>
      </c>
      <c r="L5" t="s">
        <v>116</v>
      </c>
    </row>
    <row r="6" spans="1:12">
      <c r="A6" s="3" t="str">
        <f t="shared" si="4"/>
        <v>5344</v>
      </c>
      <c r="B6" s="3" t="str">
        <f t="shared" si="0"/>
        <v>53442310</v>
      </c>
      <c r="C6" s="3"/>
      <c r="D6" s="3"/>
      <c r="E6" s="17">
        <v>1.163</v>
      </c>
      <c r="F6" s="4" t="s">
        <v>7</v>
      </c>
      <c r="G6" s="16">
        <f t="shared" si="1"/>
        <v>1.0802390364592975</v>
      </c>
      <c r="H6" s="4">
        <v>1</v>
      </c>
      <c r="I6" s="21" t="str">
        <f t="shared" si="2"/>
        <v>C:\GPS_maelingar\2000\THING2000\RAW\231\53442310.DAT\53442310.DAT</v>
      </c>
      <c r="J6" s="23" t="str">
        <f t="shared" si="3"/>
        <v>C:\GPS_maelingar\2000\THING2000\RINEX\231\</v>
      </c>
      <c r="L6" t="s">
        <v>117</v>
      </c>
    </row>
    <row r="7" spans="1:12">
      <c r="A7" s="3" t="str">
        <f t="shared" si="4"/>
        <v>7031</v>
      </c>
      <c r="B7" s="3" t="str">
        <f t="shared" si="0"/>
        <v>70312310</v>
      </c>
      <c r="C7" s="3"/>
      <c r="D7" s="3"/>
      <c r="E7" s="17">
        <v>0.871</v>
      </c>
      <c r="F7" s="4" t="s">
        <v>7</v>
      </c>
      <c r="G7" s="16">
        <f t="shared" si="1"/>
        <v>0.78004566077648285</v>
      </c>
      <c r="H7" s="4">
        <v>1</v>
      </c>
      <c r="I7" s="21" t="str">
        <f t="shared" si="2"/>
        <v>C:\GPS_maelingar\2000\THING2000\RAW\231\70312310.DAT\70312310.DAT</v>
      </c>
      <c r="J7" s="23" t="str">
        <f t="shared" si="3"/>
        <v>C:\GPS_maelingar\2000\THING2000\RINEX\231\</v>
      </c>
      <c r="L7" t="s">
        <v>118</v>
      </c>
    </row>
    <row r="8" spans="1:12">
      <c r="A8" s="3" t="str">
        <f t="shared" si="4"/>
        <v>7438</v>
      </c>
      <c r="B8" s="3" t="str">
        <f t="shared" si="0"/>
        <v>74382310</v>
      </c>
      <c r="C8" s="3"/>
      <c r="D8" s="3"/>
      <c r="E8" s="17">
        <v>1.53</v>
      </c>
      <c r="F8" s="4" t="s">
        <v>7</v>
      </c>
      <c r="G8" s="16">
        <f t="shared" si="1"/>
        <v>1.4529927352513801</v>
      </c>
      <c r="H8" s="4">
        <v>1</v>
      </c>
      <c r="I8" s="21" t="str">
        <f t="shared" si="2"/>
        <v>C:\GPS_maelingar\2000\THING2000\RAW\231\74382310.DAT\74382310.DAT</v>
      </c>
      <c r="J8" s="23" t="str">
        <f t="shared" si="3"/>
        <v>C:\GPS_maelingar\2000\THING2000\RINEX\231\</v>
      </c>
      <c r="L8" t="s">
        <v>119</v>
      </c>
    </row>
    <row r="9" spans="1:12">
      <c r="A9" s="3" t="str">
        <f t="shared" si="4"/>
        <v>7439</v>
      </c>
      <c r="B9" s="3" t="str">
        <f t="shared" si="0"/>
        <v>74392310</v>
      </c>
      <c r="C9" s="3"/>
      <c r="D9" s="3"/>
      <c r="E9" s="17">
        <v>1.4470000000000001</v>
      </c>
      <c r="F9" s="4" t="s">
        <v>7</v>
      </c>
      <c r="G9" s="16">
        <f t="shared" si="1"/>
        <v>1.3689523239713592</v>
      </c>
      <c r="H9" s="4">
        <v>1</v>
      </c>
      <c r="I9" s="21" t="str">
        <f t="shared" si="2"/>
        <v>C:\GPS_maelingar\2000\THING2000\RAW\231\74392310.DAT\74392310.DAT</v>
      </c>
      <c r="J9" s="23" t="str">
        <f t="shared" si="3"/>
        <v>C:\GPS_maelingar\2000\THING2000\RINEX\231\</v>
      </c>
      <c r="L9" t="s">
        <v>120</v>
      </c>
    </row>
    <row r="10" spans="1:12">
      <c r="A10" s="3" t="str">
        <f t="shared" si="4"/>
        <v>7440</v>
      </c>
      <c r="B10" s="3" t="str">
        <f t="shared" si="0"/>
        <v>74402310</v>
      </c>
      <c r="C10" s="3"/>
      <c r="D10" s="3"/>
      <c r="E10" s="17">
        <v>1.3919999999999999</v>
      </c>
      <c r="F10" s="4" t="s">
        <v>7</v>
      </c>
      <c r="G10" s="16">
        <f t="shared" si="1"/>
        <v>1.3131931319510419</v>
      </c>
      <c r="H10" s="4">
        <v>1</v>
      </c>
      <c r="I10" s="21" t="str">
        <f t="shared" si="2"/>
        <v>C:\GPS_maelingar\2000\THING2000\RAW\231\74402310.DAT\74402310.DAT</v>
      </c>
      <c r="J10" s="23" t="str">
        <f t="shared" si="3"/>
        <v>C:\GPS_maelingar\2000\THING2000\RINEX\231\</v>
      </c>
      <c r="L10" t="s">
        <v>121</v>
      </c>
    </row>
    <row r="11" spans="1:12">
      <c r="A11" s="3" t="str">
        <f t="shared" si="4"/>
        <v>7568</v>
      </c>
      <c r="B11" s="3" t="str">
        <f t="shared" si="0"/>
        <v>75682310</v>
      </c>
      <c r="C11" s="3"/>
      <c r="D11" s="3"/>
      <c r="E11" s="17">
        <v>1.296</v>
      </c>
      <c r="F11" s="4" t="s">
        <v>7</v>
      </c>
      <c r="G11" s="16">
        <f t="shared" si="1"/>
        <v>1.2157099623081082</v>
      </c>
      <c r="H11" s="5">
        <v>1</v>
      </c>
      <c r="I11" s="21" t="str">
        <f t="shared" si="2"/>
        <v>C:\GPS_maelingar\2000\THING2000\RAW\231\75682310.DAT\75682310.DAT</v>
      </c>
      <c r="J11" s="23" t="str">
        <f t="shared" si="3"/>
        <v>C:\GPS_maelingar\2000\THING2000\RINEX\231\</v>
      </c>
      <c r="L11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F16" sqref="F16"/>
    </sheetView>
  </sheetViews>
  <sheetFormatPr defaultRowHeight="15"/>
  <cols>
    <col min="2" max="2" width="15" bestFit="1" customWidth="1"/>
    <col min="3" max="4" width="9.140625" customWidth="1"/>
    <col min="5" max="5" width="10" style="20" customWidth="1"/>
    <col min="6" max="6" width="12.28515625" customWidth="1"/>
    <col min="7" max="7" width="13.85546875" style="20" bestFit="1" customWidth="1"/>
    <col min="9" max="9" width="42.42578125" hidden="1" customWidth="1"/>
    <col min="10" max="10" width="28" hidden="1" customWidth="1"/>
    <col min="11" max="11" width="4.5703125" customWidth="1"/>
  </cols>
  <sheetData>
    <row r="1" spans="1:10">
      <c r="A1" s="1" t="s">
        <v>0</v>
      </c>
      <c r="B1" s="2" t="s">
        <v>1</v>
      </c>
      <c r="C1" s="1" t="s">
        <v>2</v>
      </c>
      <c r="D1" s="1" t="s">
        <v>3</v>
      </c>
      <c r="E1" s="19" t="s">
        <v>4</v>
      </c>
      <c r="F1" s="1" t="s">
        <v>5</v>
      </c>
      <c r="G1" s="19" t="s">
        <v>20</v>
      </c>
      <c r="H1" s="1" t="s">
        <v>6</v>
      </c>
      <c r="I1" s="22"/>
      <c r="J1" s="22"/>
    </row>
    <row r="2" spans="1:10">
      <c r="A2" s="3" t="str">
        <f>LEFT(B2,4)</f>
        <v>1420</v>
      </c>
      <c r="B2" s="3">
        <v>14202320</v>
      </c>
      <c r="C2" s="3"/>
      <c r="D2" s="3"/>
      <c r="E2" s="17">
        <v>1.4390000000000001</v>
      </c>
      <c r="F2" s="4" t="s">
        <v>7</v>
      </c>
      <c r="G2" s="16">
        <f>IF(F2="V/TGP",((E2+0.0034)-0.0625),IF(F2="Sk/TGP",(SQRT(((E2^2)-(0.2334^2)))+0.0034)-0.0625,E2-0.0556))</f>
        <v>1.3608455764218572</v>
      </c>
      <c r="H2" s="5">
        <v>1</v>
      </c>
      <c r="I2" s="21" t="str">
        <f>"C:\GPS_maelingar\2000\THING2000\RAW\"&amp;(MID(B2,5,3))&amp;"\"&amp;B2&amp;".DAT\"&amp;B2&amp;".DAT"</f>
        <v>C:\GPS_maelingar\2000\THING2000\RAW\232\14202320.DAT\14202320.DAT</v>
      </c>
      <c r="J2" s="23" t="str">
        <f>"C:\GPS_maelingar\2000\THING2000\RINEX\"&amp;(MID(B2,5,3))&amp;"\"</f>
        <v>C:\GPS_maelingar\2000\THING2000\RINEX\232\</v>
      </c>
    </row>
    <row r="3" spans="1:10">
      <c r="A3" s="3" t="str">
        <f t="shared" ref="A3:A9" si="0">LEFT(B3,4)</f>
        <v>2028</v>
      </c>
      <c r="B3" s="3">
        <v>20282320</v>
      </c>
      <c r="C3" s="3"/>
      <c r="D3" s="3"/>
      <c r="E3" s="17">
        <v>0.191</v>
      </c>
      <c r="F3" s="4" t="s">
        <v>57</v>
      </c>
      <c r="G3" s="16">
        <f t="shared" ref="G3:G9" si="1">IF(F3="V/TGP",((E3+0.0034)-0.0625),IF(F3="Sk/TGP",(SQRT(((E3^2)-(0.2334^2)))+0.0034)-0.0625,E3-0.0556))</f>
        <v>0.13540000000000002</v>
      </c>
      <c r="H3" s="5">
        <v>1</v>
      </c>
      <c r="I3" s="21" t="str">
        <f t="shared" ref="I3:I9" si="2">"C:\GPS_maelingar\2000\THING2000\RAW\"&amp;(MID(B3,5,3))&amp;"\"&amp;B3&amp;".DAT\"&amp;B3&amp;".DAT"</f>
        <v>C:\GPS_maelingar\2000\THING2000\RAW\232\20282320.DAT\20282320.DAT</v>
      </c>
      <c r="J3" s="23" t="str">
        <f t="shared" ref="J3:J9" si="3">"C:\GPS_maelingar\2000\THING2000\RINEX\"&amp;(MID(B3,5,3))&amp;"\"</f>
        <v>C:\GPS_maelingar\2000\THING2000\RINEX\232\</v>
      </c>
    </row>
    <row r="4" spans="1:10">
      <c r="A4" s="3" t="str">
        <f t="shared" si="0"/>
        <v>5858</v>
      </c>
      <c r="B4" s="3">
        <v>58582320</v>
      </c>
      <c r="C4" s="3"/>
      <c r="D4" s="3"/>
      <c r="E4" s="17">
        <v>1.1639999999999999</v>
      </c>
      <c r="F4" s="4" t="s">
        <v>7</v>
      </c>
      <c r="G4" s="16">
        <f t="shared" si="1"/>
        <v>1.081259785330928</v>
      </c>
      <c r="H4" s="5">
        <v>1</v>
      </c>
      <c r="I4" s="21" t="str">
        <f t="shared" si="2"/>
        <v>C:\GPS_maelingar\2000\THING2000\RAW\232\58582320.DAT\58582320.DAT</v>
      </c>
      <c r="J4" s="23" t="str">
        <f t="shared" si="3"/>
        <v>C:\GPS_maelingar\2000\THING2000\RINEX\232\</v>
      </c>
    </row>
    <row r="5" spans="1:10">
      <c r="A5" s="3" t="str">
        <f t="shared" si="0"/>
        <v>5861</v>
      </c>
      <c r="B5" s="3">
        <v>58612320</v>
      </c>
      <c r="C5" s="3"/>
      <c r="D5" s="3"/>
      <c r="E5" s="17">
        <v>1.159</v>
      </c>
      <c r="F5" s="4" t="s">
        <v>7</v>
      </c>
      <c r="G5" s="16">
        <f t="shared" si="1"/>
        <v>1.0761556716440577</v>
      </c>
      <c r="H5" s="4">
        <v>1</v>
      </c>
      <c r="I5" s="21" t="str">
        <f t="shared" si="2"/>
        <v>C:\GPS_maelingar\2000\THING2000\RAW\232\58612320.DAT\58612320.DAT</v>
      </c>
      <c r="J5" s="23" t="str">
        <f t="shared" si="3"/>
        <v>C:\GPS_maelingar\2000\THING2000\RINEX\232\</v>
      </c>
    </row>
    <row r="6" spans="1:10">
      <c r="A6" s="3" t="str">
        <f t="shared" si="0"/>
        <v>6412</v>
      </c>
      <c r="B6" s="3">
        <v>64122320</v>
      </c>
      <c r="C6" s="3"/>
      <c r="D6" s="3"/>
      <c r="E6" s="17">
        <v>1.4079999999999999</v>
      </c>
      <c r="F6" s="4" t="s">
        <v>7</v>
      </c>
      <c r="G6" s="16">
        <f t="shared" si="1"/>
        <v>1.3294202339181089</v>
      </c>
      <c r="H6" s="4">
        <v>1</v>
      </c>
      <c r="I6" s="21" t="str">
        <f t="shared" si="2"/>
        <v>C:\GPS_maelingar\2000\THING2000\RAW\232\64122320.DAT\64122320.DAT</v>
      </c>
      <c r="J6" s="23" t="str">
        <f t="shared" si="3"/>
        <v>C:\GPS_maelingar\2000\THING2000\RINEX\232\</v>
      </c>
    </row>
    <row r="7" spans="1:10">
      <c r="A7" s="3" t="str">
        <f t="shared" si="0"/>
        <v>7360</v>
      </c>
      <c r="B7" s="3">
        <v>73602320</v>
      </c>
      <c r="C7" s="3"/>
      <c r="D7" s="3"/>
      <c r="E7" s="17">
        <v>1.117</v>
      </c>
      <c r="F7" s="4" t="s">
        <v>7</v>
      </c>
      <c r="G7" s="16">
        <f t="shared" si="1"/>
        <v>1.0332430962843131</v>
      </c>
      <c r="H7" s="4">
        <v>1</v>
      </c>
      <c r="I7" s="21" t="str">
        <f t="shared" si="2"/>
        <v>C:\GPS_maelingar\2000\THING2000\RAW\232\73602320.DAT\73602320.DAT</v>
      </c>
      <c r="J7" s="23" t="str">
        <f t="shared" si="3"/>
        <v>C:\GPS_maelingar\2000\THING2000\RINEX\232\</v>
      </c>
    </row>
    <row r="8" spans="1:10">
      <c r="A8" s="3" t="str">
        <f t="shared" si="0"/>
        <v>7362</v>
      </c>
      <c r="B8" s="3">
        <v>73622320</v>
      </c>
      <c r="C8" s="3"/>
      <c r="D8" s="3"/>
      <c r="E8" s="17">
        <v>1.3089999999999999</v>
      </c>
      <c r="F8" s="4" t="s">
        <v>7</v>
      </c>
      <c r="G8" s="16">
        <f t="shared" si="1"/>
        <v>1.2289238507108478</v>
      </c>
      <c r="H8" s="4">
        <v>1</v>
      </c>
      <c r="I8" s="21" t="str">
        <f t="shared" si="2"/>
        <v>C:\GPS_maelingar\2000\THING2000\RAW\232\73622320.DAT\73622320.DAT</v>
      </c>
      <c r="J8" s="23" t="str">
        <f t="shared" si="3"/>
        <v>C:\GPS_maelingar\2000\THING2000\RINEX\232\</v>
      </c>
    </row>
    <row r="9" spans="1:10">
      <c r="A9" s="3" t="str">
        <f t="shared" si="0"/>
        <v>7569</v>
      </c>
      <c r="B9" s="3">
        <v>75692320</v>
      </c>
      <c r="C9" s="3"/>
      <c r="D9" s="3"/>
      <c r="E9" s="17">
        <v>1.254</v>
      </c>
      <c r="F9" s="4" t="s">
        <v>7</v>
      </c>
      <c r="G9" s="16">
        <f t="shared" si="1"/>
        <v>1.1729878377778105</v>
      </c>
      <c r="H9" s="4">
        <v>1</v>
      </c>
      <c r="I9" s="21" t="str">
        <f t="shared" si="2"/>
        <v>C:\GPS_maelingar\2000\THING2000\RAW\232\75692320.DAT\75692320.DAT</v>
      </c>
      <c r="J9" s="23" t="str">
        <f t="shared" si="3"/>
        <v>C:\GPS_maelingar\2000\THING2000\RINEX\232\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222</vt:lpstr>
      <vt:lpstr>223</vt:lpstr>
      <vt:lpstr>224</vt:lpstr>
      <vt:lpstr>225</vt:lpstr>
      <vt:lpstr>226</vt:lpstr>
      <vt:lpstr>227</vt:lpstr>
      <vt:lpstr>228</vt:lpstr>
      <vt:lpstr>229</vt:lpstr>
      <vt:lpstr>230</vt:lpstr>
      <vt:lpstr>231</vt:lpstr>
      <vt:lpstr>232</vt:lpstr>
    </vt:vector>
  </TitlesOfParts>
  <Company>Landmælingar Íslands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sumar6</dc:creator>
  <cp:lastModifiedBy>sumar6</cp:lastModifiedBy>
  <dcterms:created xsi:type="dcterms:W3CDTF">2010-06-21T10:41:08Z</dcterms:created>
  <dcterms:modified xsi:type="dcterms:W3CDTF">2010-06-21T15:00:19Z</dcterms:modified>
</cp:coreProperties>
</file>